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 defaultThemeVersion="124226"/>
  <bookViews>
    <workbookView xWindow="405" yWindow="1710" windowWidth="19440" windowHeight="7230" tabRatio="929" firstSheet="8" activeTab="11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2015 " sheetId="9" r:id="rId9"/>
    <sheet name="CONSIG. M.P." sheetId="6" r:id="rId10"/>
    <sheet name="DETENIDOS" sheetId="8" r:id="rId11"/>
    <sheet name="SALIDAS DIF.  MULTA" sheetId="32" r:id="rId12"/>
    <sheet name="CRUCEROS MAY  INCIDENCIA" sheetId="33" r:id="rId13"/>
  </sheets>
  <definedNames>
    <definedName name="_xlnm.Print_Area" localSheetId="12">'CRUCEROS MAY  INCIDENCIA'!$A$1:$C$46</definedName>
    <definedName name="_xlnm.Print_Area" localSheetId="6">'ESTADO DE EBRIEDAD'!$A$1:$I$81</definedName>
  </definedNames>
  <calcPr calcId="162913"/>
</workbook>
</file>

<file path=xl/calcChain.xml><?xml version="1.0" encoding="utf-8"?>
<calcChain xmlns="http://schemas.openxmlformats.org/spreadsheetml/2006/main">
  <c r="C28" i="9" l="1"/>
  <c r="C33" i="15" l="1"/>
  <c r="G12" i="13" l="1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31" i="14"/>
  <c r="F32" i="14"/>
  <c r="F33" i="14"/>
  <c r="F34" i="14"/>
  <c r="F38" i="14"/>
  <c r="D19" i="5"/>
  <c r="D22" i="2"/>
  <c r="D19" i="1"/>
  <c r="C42" i="2" l="1"/>
  <c r="C19" i="1"/>
  <c r="B17" i="8"/>
  <c r="C19" i="5"/>
  <c r="C19" i="3"/>
  <c r="D19" i="3"/>
  <c r="E29" i="14"/>
  <c r="B29" i="8"/>
  <c r="C17" i="6"/>
  <c r="C22" i="2"/>
  <c r="C16" i="9"/>
  <c r="J12" i="32"/>
  <c r="J14" i="32"/>
  <c r="J16" i="32"/>
  <c r="J10" i="32"/>
  <c r="I17" i="32"/>
  <c r="D17" i="32"/>
  <c r="E17" i="32"/>
  <c r="F17" i="32"/>
  <c r="G17" i="32"/>
  <c r="H17" i="32"/>
  <c r="C17" i="32"/>
  <c r="C17" i="8"/>
  <c r="D17" i="6"/>
  <c r="C63" i="18"/>
  <c r="C37" i="18"/>
  <c r="C42" i="15"/>
  <c r="E36" i="14"/>
  <c r="D36" i="14"/>
  <c r="C36" i="14"/>
  <c r="B36" i="14"/>
  <c r="D29" i="14"/>
  <c r="C29" i="14"/>
  <c r="B29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J17" i="32" l="1"/>
  <c r="B39" i="14"/>
  <c r="E39" i="14"/>
  <c r="D39" i="14"/>
  <c r="G37" i="13"/>
  <c r="C39" i="14"/>
  <c r="F36" i="14"/>
  <c r="F29" i="14"/>
  <c r="F39" i="14" l="1"/>
</calcChain>
</file>

<file path=xl/sharedStrings.xml><?xml version="1.0" encoding="utf-8"?>
<sst xmlns="http://schemas.openxmlformats.org/spreadsheetml/2006/main" count="266" uniqueCount="180">
  <si>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</si>
  <si>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</si>
  <si>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</si>
  <si>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</si>
  <si>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</si>
  <si>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</si>
  <si>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</si>
  <si>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</si>
  <si>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</si>
  <si>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</si>
  <si>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</si>
  <si>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</si>
  <si>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</si>
  <si>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</si>
  <si>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</si>
  <si>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</si>
  <si>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</si>
  <si>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</si>
  <si>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</si>
  <si>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</si>
  <si>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</si>
  <si>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</si>
  <si>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</si>
  <si>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</si>
  <si>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</si>
  <si>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</si>
  <si>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</si>
  <si>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</si>
  <si>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</si>
  <si>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</si>
  <si>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</si>
  <si>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</si>
  <si>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</si>
  <si>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</si>
  <si>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</si>
  <si>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</si>
  <si>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</si>
  <si>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</si>
  <si>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</si>
  <si>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</si>
  <si>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</si>
  <si>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</si>
  <si>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</si>
  <si>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</si>
  <si>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</si>
  <si>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</si>
  <si>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</si>
  <si>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</si>
  <si>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</si>
  <si>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</si>
  <si>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</si>
  <si>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</si>
  <si>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</si>
  <si>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</si>
  <si>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</si>
  <si>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</si>
  <si>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</si>
  <si>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</si>
  <si>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</si>
  <si>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</si>
  <si>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</si>
  <si>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</si>
  <si>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</si>
  <si>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</si>
  <si>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</si>
  <si>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</si>
  <si>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</si>
  <si>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</si>
  <si>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</si>
  <si>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</si>
  <si>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</si>
  <si>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</si>
  <si>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</si>
  <si>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</si>
  <si>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</si>
  <si>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</si>
  <si>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</si>
  <si>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</si>
  <si>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</si>
  <si>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</si>
  <si>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</si>
  <si>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</si>
  <si>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</si>
  <si>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</si>
  <si>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</si>
  <si>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</si>
  <si>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</si>
  <si>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</si>
  <si>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</si>
  <si>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</si>
  <si>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</si>
  <si>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</si>
  <si>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</si>
  <si>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</si>
  <si>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</si>
  <si>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</si>
  <si>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</si>
  <si>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</si>
  <si>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</si>
  <si>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</si>
  <si>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CONDUCTORES RESPONSABLES EN ESTADO DE EBRIEDAD</t>
  </si>
  <si>
    <t>NO IDENTIF.</t>
  </si>
  <si>
    <t>MENOR DE EDAD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</si>
  <si>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</si>
  <si>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</si>
  <si>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</si>
  <si>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</si>
  <si>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</si>
  <si>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</si>
  <si>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DE 17 AÑOS</t>
  </si>
  <si>
    <t>MAYORES DE EDAD</t>
  </si>
  <si>
    <t>Gruas Laguna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</si>
  <si>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</si>
  <si>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</si>
  <si>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</si>
  <si>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</si>
  <si>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</si>
  <si>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</si>
  <si>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</si>
  <si>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</si>
  <si>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</si>
  <si>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</si>
  <si>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</si>
  <si>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</si>
  <si>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</si>
  <si>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</si>
  <si>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Columna2</t>
  </si>
  <si>
    <t>OTROS MOTIVOS</t>
  </si>
  <si>
    <t>SEMAFORO EN ROJO</t>
  </si>
  <si>
    <t>DICIEMBRE</t>
  </si>
  <si>
    <t xml:space="preserve">D I C I E M B R E </t>
  </si>
  <si>
    <t xml:space="preserve">INFORME DE CRUCEROS CON MAYOR INCIDENCIA  DE ACCIDENTES  </t>
  </si>
  <si>
    <t>CRUCERO</t>
  </si>
  <si>
    <t>No. INCIDENTES</t>
  </si>
  <si>
    <t>SEMAFORIZADOS</t>
  </si>
  <si>
    <t>NO SEMAFORIZADO</t>
  </si>
  <si>
    <t>ALCANCE</t>
  </si>
  <si>
    <t>CORTE DE CIRCULACIÓN</t>
  </si>
  <si>
    <t>ABRIR LA PUERTA</t>
  </si>
  <si>
    <t>PERDIDA DE CTRL</t>
  </si>
  <si>
    <t>REVERSA</t>
  </si>
  <si>
    <t>OBJETOS EN EL CAMINO</t>
  </si>
  <si>
    <t>SENTIDO CONTRARIO</t>
  </si>
  <si>
    <t>CRUZAR SIN PRECAUCIÓN</t>
  </si>
  <si>
    <t>HUYO RESPONSABLE</t>
  </si>
  <si>
    <t>Gruas Silva</t>
  </si>
  <si>
    <t>DIC/2018</t>
  </si>
  <si>
    <t>IBA SOBRE EL VEHÍCULO</t>
  </si>
  <si>
    <t>DIC/2019</t>
  </si>
  <si>
    <t>GRUAS 2019</t>
  </si>
  <si>
    <t>DIC /2019</t>
  </si>
  <si>
    <t>BLVD. INDEPENDENCIA Y CALZ. COLON</t>
  </si>
  <si>
    <t>DIC/2020</t>
  </si>
  <si>
    <t>COMPARATIVO ACCIDENTES VIALES DICIEMBRE   2019 - 2020</t>
  </si>
  <si>
    <t>COMPARATIVO DE CAUSAS DETERMINANTES DICIEMBRE    2019 - 2020</t>
  </si>
  <si>
    <t xml:space="preserve"> EDAD   DE LOS CONDUCTORES QUE PARTICIPAN EN UN ACCIDENTE VIAL   EN EL MES DE DICIEMBRE   2 0 2  0</t>
  </si>
  <si>
    <t>ACCIDENTES VIALES POR HORA EN EL MES DE DICIEMBRE  2 0 2 0</t>
  </si>
  <si>
    <t>ESTADO  DE   EBRIEDAD  POR HORA  DICIEMBRE 2020</t>
  </si>
  <si>
    <t>EDAD  DE LOS CONDUCTORES INVOLUCRADOS EN ESTADO  DE EBRIEDAD 2020</t>
  </si>
  <si>
    <t>DOCUMENTACIÓN DE LOS VEHICULOS PARTICIPANTES EN ACCIDENTE VIAL EN EL MES DE  DICIEMBRE  2020</t>
  </si>
  <si>
    <t xml:space="preserve"> DE DICIEMBRE 2020</t>
  </si>
  <si>
    <t>COMPARATIVO DE GRÚAS UTILIZADAS DICIEMBRE    2019 - 2020</t>
  </si>
  <si>
    <t>GRÚAS   2020</t>
  </si>
  <si>
    <t>COMPARATIVA DE  DETENIDOS  DICIEMBRE   2019 - 2020</t>
  </si>
  <si>
    <t>INFORME DE SALIDAS DISTINTAS A LA MULTA DICIEMBRE  2020</t>
  </si>
  <si>
    <t>COMPARATIVA DE  ASUNTOS VIALES CONSIGNADOS  AL M.P.   DICIEMBRE    2019 - 2020</t>
  </si>
  <si>
    <t>BLVD. REVOLUCIÓN Y C. JESÚS MA. DEL BOSQUE</t>
  </si>
  <si>
    <t>BLVD. TORREÓN - MATAMOROS Y CALZ. FCO. SARABIA TINOCO</t>
  </si>
  <si>
    <t>AV. ALLENDE Y C. TREVIÑO</t>
  </si>
  <si>
    <t>BLVD. REVOLUCIÓN Y C. TORREÓN VIEJO</t>
  </si>
  <si>
    <t>BLVD. INDEPENDENCIA Y  AV. ZACATECAS</t>
  </si>
  <si>
    <t>BLVD. INDEPENDENCIA Y CALZ. MANUEL AVILA CAMACHO</t>
  </si>
  <si>
    <t>BLVD. REVOLUCIÓN Y C. SICOMOROS</t>
  </si>
  <si>
    <t>NUDO MIXTECO</t>
  </si>
  <si>
    <t>BLVD. TORREÓN - MATAMOROS Y C. MIELERAS</t>
  </si>
  <si>
    <t>PROLONG. AV. MATAMOROS Y CALZ. SALTILLO 400</t>
  </si>
  <si>
    <t>AV. ADOLFO  AYMES Y C. CLUB SERTOMA</t>
  </si>
  <si>
    <t>PERIFERICO RAÚL LÓPEZ SÁNCHEZ Y AV. PROLONG. BRAVO OTE</t>
  </si>
  <si>
    <t>PERIFERICO RAÚL LÓPEZ SÁNCHEZ Y BLVD. INDEPENDENCIA</t>
  </si>
  <si>
    <t>PERIFERICO RAÚL LOPEZ SÁNCHEZ Y SUS DIFERENTES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</si>
</sst>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[$$-80A]#,##0.00;[Red]&quot;-&quot;[$$-80A]#,##0.0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Arial Unicode MS"/>
      <family val="2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b/>
      <sz val="12"/>
      <color rgb="FFC00000"/>
      <name val="Arial Unicode MS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b/>
      <i/>
      <sz val="16"/>
      <color theme="1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/>
      <i/>
      <u/>
      <sz val="11"/>
      <color theme="1"/>
      <name val="Arial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auto="1"/>
      </bottom>
      <diagonal/>
    </border>
  </borders>
  <cellStyleXfs count="62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1" fillId="0" borderId="0"/>
    <xf numFmtId="0" fontId="47" fillId="0" borderId="0"/>
    <xf numFmtId="0" fontId="49" fillId="0" borderId="67"/>
    <xf numFmtId="0" fontId="38" fillId="0" borderId="68"/>
    <xf numFmtId="0" fontId="38" fillId="0" borderId="0"/>
    <xf numFmtId="0" fontId="34" fillId="6" borderId="0"/>
    <xf numFmtId="0" fontId="41" fillId="5" borderId="0"/>
    <xf numFmtId="0" fontId="42" fillId="24" borderId="0"/>
    <xf numFmtId="0" fontId="39" fillId="9" borderId="61"/>
    <xf numFmtId="0" fontId="44" fillId="18" borderId="65"/>
    <xf numFmtId="0" fontId="35" fillId="18" borderId="61"/>
    <xf numFmtId="0" fontId="37" fillId="0" borderId="63"/>
    <xf numFmtId="0" fontId="36" fillId="19" borderId="62"/>
    <xf numFmtId="0" fontId="45" fillId="0" borderId="0"/>
    <xf numFmtId="0" fontId="15" fillId="25" borderId="64"/>
    <xf numFmtId="0" fontId="46" fillId="0" borderId="0"/>
    <xf numFmtId="0" fontId="50" fillId="0" borderId="69"/>
    <xf numFmtId="0" fontId="33" fillId="20" borderId="0"/>
    <xf numFmtId="0" fontId="32" fillId="4" borderId="0"/>
    <xf numFmtId="0" fontId="32" fillId="10" borderId="0"/>
    <xf numFmtId="0" fontId="33" fillId="14" borderId="0"/>
    <xf numFmtId="0" fontId="33" fillId="21" borderId="0"/>
    <xf numFmtId="0" fontId="32" fillId="5" borderId="0"/>
    <xf numFmtId="0" fontId="32" fillId="11" borderId="0"/>
    <xf numFmtId="0" fontId="33" fillId="11" borderId="0"/>
    <xf numFmtId="0" fontId="33" fillId="22" borderId="0"/>
    <xf numFmtId="0" fontId="32" fillId="6" borderId="0"/>
    <xf numFmtId="0" fontId="32" fillId="12" borderId="0"/>
    <xf numFmtId="0" fontId="33" fillId="12" borderId="0"/>
    <xf numFmtId="0" fontId="33" fillId="15" borderId="0"/>
    <xf numFmtId="0" fontId="32" fillId="7" borderId="0"/>
    <xf numFmtId="0" fontId="32" fillId="7" borderId="0"/>
    <xf numFmtId="0" fontId="33" fillId="15" borderId="0"/>
    <xf numFmtId="0" fontId="33" fillId="16" borderId="0"/>
    <xf numFmtId="0" fontId="32" fillId="8" borderId="0"/>
    <xf numFmtId="0" fontId="32" fillId="10" borderId="0"/>
    <xf numFmtId="0" fontId="33" fillId="16" borderId="0"/>
    <xf numFmtId="0" fontId="33" fillId="23" borderId="0"/>
    <xf numFmtId="0" fontId="32" fillId="9" borderId="0"/>
    <xf numFmtId="0" fontId="32" fillId="13" borderId="0"/>
    <xf numFmtId="0" fontId="33" fillId="17" borderId="0"/>
    <xf numFmtId="0" fontId="40" fillId="0" borderId="0">
      <alignment horizontal="center"/>
    </xf>
    <xf numFmtId="0" fontId="40" fillId="0" borderId="0">
      <alignment horizontal="center" textRotation="90"/>
    </xf>
    <xf numFmtId="0" fontId="43" fillId="0" borderId="0"/>
    <xf numFmtId="165" fontId="43" fillId="0" borderId="0"/>
    <xf numFmtId="0" fontId="48" fillId="0" borderId="66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81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0" borderId="0" xfId="2" applyFont="1" applyAlignme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/>
    <xf numFmtId="0" fontId="9" fillId="0" borderId="0" xfId="2" applyFont="1" applyBorder="1" applyAlignment="1"/>
    <xf numFmtId="0" fontId="9" fillId="0" borderId="0" xfId="2" quotePrefix="1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/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2" applyFont="1" applyAlignment="1"/>
    <xf numFmtId="0" fontId="6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3" fontId="9" fillId="0" borderId="5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3" fontId="8" fillId="0" borderId="0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left" vertical="center" wrapText="1"/>
    </xf>
    <xf numFmtId="0" fontId="6" fillId="0" borderId="0" xfId="2" applyFont="1" applyFill="1" applyBorder="1" applyAlignment="1"/>
    <xf numFmtId="0" fontId="8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9" fillId="0" borderId="8" xfId="2" applyFont="1" applyBorder="1" applyAlignment="1">
      <alignment horizontal="center" vertical="center" wrapText="1"/>
    </xf>
    <xf numFmtId="3" fontId="9" fillId="0" borderId="8" xfId="2" applyNumberFormat="1" applyFont="1" applyBorder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0" fontId="8" fillId="3" borderId="27" xfId="2" applyFont="1" applyFill="1" applyBorder="1" applyAlignment="1">
      <alignment horizontal="center" vertical="center" wrapText="1"/>
    </xf>
    <xf numFmtId="3" fontId="8" fillId="3" borderId="28" xfId="2" applyNumberFormat="1" applyFont="1" applyFill="1" applyBorder="1" applyAlignment="1">
      <alignment horizontal="center" vertical="center"/>
    </xf>
    <xf numFmtId="3" fontId="8" fillId="3" borderId="29" xfId="2" applyNumberFormat="1" applyFont="1" applyFill="1" applyBorder="1" applyAlignment="1">
      <alignment horizontal="center" vertical="center"/>
    </xf>
    <xf numFmtId="0" fontId="9" fillId="0" borderId="39" xfId="2" applyFont="1" applyBorder="1" applyAlignment="1">
      <alignment horizontal="center" vertical="center" wrapText="1"/>
    </xf>
    <xf numFmtId="3" fontId="9" fillId="0" borderId="39" xfId="2" applyNumberFormat="1" applyFont="1" applyBorder="1" applyAlignment="1">
      <alignment horizontal="center" vertical="center"/>
    </xf>
    <xf numFmtId="3" fontId="9" fillId="0" borderId="2" xfId="2" quotePrefix="1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 wrapText="1"/>
    </xf>
    <xf numFmtId="3" fontId="6" fillId="0" borderId="0" xfId="2" applyNumberFormat="1" applyFont="1" applyAlignment="1"/>
    <xf numFmtId="0" fontId="8" fillId="0" borderId="30" xfId="2" applyFont="1" applyFill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center" vertical="center" wrapText="1"/>
    </xf>
    <xf numFmtId="3" fontId="8" fillId="0" borderId="31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/>
    </xf>
    <xf numFmtId="0" fontId="8" fillId="0" borderId="40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center" vertical="center" wrapText="1"/>
    </xf>
    <xf numFmtId="0" fontId="8" fillId="0" borderId="42" xfId="2" applyFont="1" applyBorder="1" applyAlignment="1">
      <alignment horizontal="center" vertical="center" wrapText="1"/>
    </xf>
    <xf numFmtId="0" fontId="8" fillId="3" borderId="30" xfId="2" applyFont="1" applyFill="1" applyBorder="1" applyAlignment="1">
      <alignment horizontal="center" vertical="center" wrapText="1"/>
    </xf>
    <xf numFmtId="3" fontId="8" fillId="3" borderId="31" xfId="2" applyNumberFormat="1" applyFont="1" applyFill="1" applyBorder="1" applyAlignment="1">
      <alignment horizontal="center" vertical="center"/>
    </xf>
    <xf numFmtId="3" fontId="8" fillId="3" borderId="32" xfId="2" applyNumberFormat="1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3" fontId="9" fillId="2" borderId="5" xfId="2" applyNumberFormat="1" applyFont="1" applyFill="1" applyBorder="1" applyAlignment="1">
      <alignment horizontal="center" vertical="center"/>
    </xf>
    <xf numFmtId="3" fontId="8" fillId="2" borderId="45" xfId="2" applyNumberFormat="1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center" vertical="center" wrapText="1" readingOrder="1"/>
    </xf>
    <xf numFmtId="0" fontId="6" fillId="0" borderId="0" xfId="2" applyFont="1" applyFill="1" applyAlignment="1">
      <alignment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20" fontId="9" fillId="0" borderId="2" xfId="2" applyNumberFormat="1" applyFont="1" applyFill="1" applyBorder="1" applyAlignment="1">
      <alignment horizontal="center" vertical="center" wrapText="1"/>
    </xf>
    <xf numFmtId="0" fontId="8" fillId="0" borderId="43" xfId="2" applyFont="1" applyFill="1" applyBorder="1" applyAlignment="1">
      <alignment horizontal="center" vertical="center" wrapText="1"/>
    </xf>
    <xf numFmtId="3" fontId="8" fillId="0" borderId="44" xfId="2" applyNumberFormat="1" applyFont="1" applyFill="1" applyBorder="1" applyAlignment="1">
      <alignment horizontal="center" vertical="center" wrapText="1"/>
    </xf>
    <xf numFmtId="3" fontId="8" fillId="0" borderId="46" xfId="2" applyNumberFormat="1" applyFont="1" applyFill="1" applyBorder="1" applyAlignment="1">
      <alignment horizontal="center" vertical="center"/>
    </xf>
    <xf numFmtId="0" fontId="6" fillId="0" borderId="0" xfId="2" applyFont="1" applyFill="1" applyAlignment="1"/>
    <xf numFmtId="3" fontId="8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/>
    <xf numFmtId="0" fontId="6" fillId="0" borderId="36" xfId="2" applyFont="1" applyFill="1" applyBorder="1" applyAlignment="1">
      <alignment vertical="center"/>
    </xf>
    <xf numFmtId="0" fontId="6" fillId="0" borderId="37" xfId="2" applyFont="1" applyFill="1" applyBorder="1" applyAlignment="1">
      <alignment vertical="center"/>
    </xf>
    <xf numFmtId="0" fontId="9" fillId="0" borderId="21" xfId="2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/>
    </xf>
    <xf numFmtId="0" fontId="9" fillId="0" borderId="25" xfId="2" applyFont="1" applyFill="1" applyBorder="1" applyAlignment="1">
      <alignment horizontal="center" vertical="center" wrapText="1"/>
    </xf>
    <xf numFmtId="3" fontId="9" fillId="0" borderId="26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/>
    <xf numFmtId="3" fontId="9" fillId="0" borderId="1" xfId="2" applyNumberFormat="1" applyFont="1" applyFill="1" applyBorder="1" applyAlignment="1">
      <alignment horizontal="center" vertical="center"/>
    </xf>
    <xf numFmtId="0" fontId="6" fillId="0" borderId="34" xfId="2" applyFont="1" applyFill="1" applyBorder="1" applyAlignment="1"/>
    <xf numFmtId="3" fontId="9" fillId="0" borderId="34" xfId="2" applyNumberFormat="1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8" fillId="0" borderId="27" xfId="2" applyFont="1" applyFill="1" applyBorder="1" applyAlignment="1">
      <alignment horizontal="center" vertical="center" wrapText="1"/>
    </xf>
    <xf numFmtId="3" fontId="8" fillId="0" borderId="29" xfId="2" applyNumberFormat="1" applyFont="1" applyFill="1" applyBorder="1" applyAlignment="1">
      <alignment horizontal="center" vertical="center"/>
    </xf>
    <xf numFmtId="0" fontId="9" fillId="0" borderId="39" xfId="2" applyFont="1" applyFill="1" applyBorder="1" applyAlignment="1">
      <alignment horizontal="center" vertical="center" wrapText="1"/>
    </xf>
    <xf numFmtId="3" fontId="9" fillId="0" borderId="39" xfId="2" applyNumberFormat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 wrapText="1"/>
    </xf>
    <xf numFmtId="0" fontId="8" fillId="0" borderId="47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0" xfId="2" applyFont="1" applyAlignment="1"/>
    <xf numFmtId="0" fontId="9" fillId="0" borderId="48" xfId="2" applyFont="1" applyFill="1" applyBorder="1" applyAlignment="1">
      <alignment horizontal="center" vertical="center" wrapText="1"/>
    </xf>
    <xf numFmtId="0" fontId="9" fillId="0" borderId="49" xfId="2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/>
    </xf>
    <xf numFmtId="3" fontId="9" fillId="0" borderId="50" xfId="2" applyNumberFormat="1" applyFont="1" applyFill="1" applyBorder="1" applyAlignment="1">
      <alignment horizontal="center" vertical="center"/>
    </xf>
    <xf numFmtId="0" fontId="9" fillId="2" borderId="40" xfId="2" applyFont="1" applyFill="1" applyBorder="1" applyAlignment="1">
      <alignment horizontal="center" vertical="center" wrapText="1"/>
    </xf>
    <xf numFmtId="3" fontId="9" fillId="2" borderId="42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0" fontId="6" fillId="0" borderId="20" xfId="2" applyFont="1" applyFill="1" applyBorder="1" applyAlignment="1">
      <alignment horizontal="center"/>
    </xf>
    <xf numFmtId="0" fontId="6" fillId="0" borderId="25" xfId="2" applyFont="1" applyFill="1" applyBorder="1" applyAlignment="1">
      <alignment horizontal="center"/>
    </xf>
    <xf numFmtId="0" fontId="6" fillId="0" borderId="26" xfId="2" applyFont="1" applyFill="1" applyBorder="1" applyAlignment="1">
      <alignment horizontal="center"/>
    </xf>
    <xf numFmtId="0" fontId="7" fillId="0" borderId="0" xfId="2" applyFont="1" applyFill="1" applyAlignment="1">
      <alignment horizontal="center" wrapText="1"/>
    </xf>
    <xf numFmtId="0" fontId="10" fillId="0" borderId="0" xfId="2" applyFont="1" applyAlignment="1"/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25" xfId="0" quotePrefix="1" applyFont="1" applyBorder="1" applyAlignment="1">
      <alignment horizontal="left" vertical="center" wrapText="1"/>
    </xf>
    <xf numFmtId="0" fontId="11" fillId="0" borderId="0" xfId="2" applyFont="1" applyAlignment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9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17" fillId="0" borderId="2" xfId="2" applyNumberFormat="1" applyFont="1" applyBorder="1" applyAlignment="1">
      <alignment horizontal="center" vertical="center"/>
    </xf>
    <xf numFmtId="3" fontId="17" fillId="0" borderId="3" xfId="2" applyNumberFormat="1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 wrapText="1" readingOrder="1"/>
    </xf>
    <xf numFmtId="3" fontId="14" fillId="0" borderId="3" xfId="2" applyNumberFormat="1" applyFont="1" applyFill="1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6" fillId="0" borderId="55" xfId="2" applyFont="1" applyFill="1" applyBorder="1" applyAlignment="1">
      <alignment horizontal="center" vertical="center" wrapText="1" readingOrder="1"/>
    </xf>
    <xf numFmtId="0" fontId="8" fillId="0" borderId="56" xfId="2" applyFont="1" applyFill="1" applyBorder="1" applyAlignment="1">
      <alignment horizontal="center" vertical="center" wrapText="1"/>
    </xf>
    <xf numFmtId="3" fontId="8" fillId="0" borderId="57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3" fontId="9" fillId="2" borderId="2" xfId="2" applyNumberFormat="1" applyFont="1" applyFill="1" applyBorder="1" applyAlignment="1">
      <alignment horizontal="center" vertical="center"/>
    </xf>
    <xf numFmtId="0" fontId="20" fillId="0" borderId="38" xfId="2" applyFont="1" applyFill="1" applyBorder="1" applyAlignment="1">
      <alignment horizontal="center" vertical="center" wrapText="1" readingOrder="1"/>
    </xf>
    <xf numFmtId="0" fontId="9" fillId="0" borderId="18" xfId="2" applyFont="1" applyBorder="1" applyAlignment="1"/>
    <xf numFmtId="0" fontId="9" fillId="0" borderId="25" xfId="2" applyFont="1" applyBorder="1" applyAlignment="1"/>
    <xf numFmtId="0" fontId="21" fillId="0" borderId="0" xfId="0" applyFont="1"/>
    <xf numFmtId="0" fontId="22" fillId="0" borderId="0" xfId="0" applyFont="1" applyAlignment="1">
      <alignment horizontal="center"/>
    </xf>
    <xf numFmtId="0" fontId="9" fillId="0" borderId="20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6" fillId="0" borderId="38" xfId="2" quotePrefix="1" applyFont="1" applyFill="1" applyBorder="1" applyAlignment="1">
      <alignment horizontal="center" vertical="center" wrapText="1" readingOrder="1"/>
    </xf>
    <xf numFmtId="0" fontId="19" fillId="0" borderId="0" xfId="2" applyFont="1" applyAlignment="1"/>
    <xf numFmtId="0" fontId="9" fillId="0" borderId="36" xfId="0" applyFont="1" applyBorder="1" applyAlignment="1"/>
    <xf numFmtId="0" fontId="9" fillId="0" borderId="37" xfId="0" applyFont="1" applyBorder="1" applyAlignment="1"/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9" fillId="0" borderId="47" xfId="0" applyFont="1" applyBorder="1" applyAlignment="1"/>
    <xf numFmtId="0" fontId="9" fillId="0" borderId="25" xfId="0" applyFont="1" applyBorder="1" applyAlignment="1"/>
    <xf numFmtId="0" fontId="9" fillId="0" borderId="21" xfId="0" applyFont="1" applyBorder="1" applyAlignment="1"/>
    <xf numFmtId="0" fontId="22" fillId="0" borderId="4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3" fontId="8" fillId="0" borderId="3" xfId="2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28" fillId="0" borderId="60" xfId="0" applyFont="1" applyBorder="1" applyAlignment="1">
      <alignment horizontal="center"/>
    </xf>
    <xf numFmtId="0" fontId="28" fillId="0" borderId="57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7" xfId="0" applyFont="1" applyBorder="1" applyAlignment="1">
      <alignment horizontal="left"/>
    </xf>
    <xf numFmtId="0" fontId="28" fillId="0" borderId="8" xfId="0" applyFont="1" applyBorder="1" applyAlignment="1">
      <alignment horizontal="center"/>
    </xf>
    <xf numFmtId="0" fontId="28" fillId="0" borderId="10" xfId="0" applyFont="1" applyBorder="1" applyAlignment="1">
      <alignment horizontal="left"/>
    </xf>
    <xf numFmtId="0" fontId="28" fillId="0" borderId="11" xfId="0" applyFont="1" applyBorder="1" applyAlignment="1">
      <alignment horizontal="center"/>
    </xf>
    <xf numFmtId="0" fontId="28" fillId="0" borderId="6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8" fillId="0" borderId="18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/>
    <xf numFmtId="0" fontId="8" fillId="0" borderId="26" xfId="2" applyFont="1" applyBorder="1" applyAlignment="1">
      <alignment horizontal="center"/>
    </xf>
    <xf numFmtId="0" fontId="8" fillId="0" borderId="24" xfId="2" applyFont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/>
    </xf>
    <xf numFmtId="0" fontId="9" fillId="0" borderId="6" xfId="2" applyFont="1" applyFill="1" applyBorder="1" applyAlignment="1">
      <alignment vertical="center" wrapText="1"/>
    </xf>
    <xf numFmtId="0" fontId="21" fillId="0" borderId="8" xfId="0" applyFont="1" applyFill="1" applyBorder="1" applyAlignment="1">
      <alignment horizontal="center" vertical="center"/>
    </xf>
    <xf numFmtId="0" fontId="25" fillId="0" borderId="3" xfId="2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6" fillId="0" borderId="3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25" fillId="0" borderId="0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vertical="center" wrapText="1"/>
    </xf>
    <xf numFmtId="0" fontId="24" fillId="0" borderId="11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 wrapText="1"/>
    </xf>
    <xf numFmtId="0" fontId="25" fillId="0" borderId="2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vertical="center" wrapText="1"/>
    </xf>
    <xf numFmtId="0" fontId="13" fillId="0" borderId="0" xfId="2" applyFont="1" applyFill="1" applyAlignment="1">
      <alignment horizontal="center" vertical="center"/>
    </xf>
    <xf numFmtId="0" fontId="8" fillId="0" borderId="11" xfId="2" applyFont="1" applyFill="1" applyBorder="1" applyAlignment="1">
      <alignment vertical="center" wrapText="1"/>
    </xf>
    <xf numFmtId="0" fontId="13" fillId="0" borderId="2" xfId="2" applyFont="1" applyFill="1" applyBorder="1" applyAlignment="1">
      <alignment horizontal="center" vertical="center"/>
    </xf>
    <xf numFmtId="0" fontId="13" fillId="0" borderId="52" xfId="2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9" fillId="0" borderId="2" xfId="0" quotePrefix="1" applyFont="1" applyFill="1" applyBorder="1" applyAlignment="1">
      <alignment horizontal="left" vertical="center" wrapText="1"/>
    </xf>
    <xf numFmtId="0" fontId="25" fillId="0" borderId="52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/>
    </xf>
    <xf numFmtId="0" fontId="23" fillId="0" borderId="30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 wrapText="1"/>
    </xf>
    <xf numFmtId="0" fontId="23" fillId="0" borderId="32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 wrapText="1"/>
    </xf>
    <xf numFmtId="0" fontId="23" fillId="0" borderId="54" xfId="0" applyFont="1" applyFill="1" applyBorder="1" applyAlignment="1">
      <alignment horizontal="center"/>
    </xf>
    <xf numFmtId="0" fontId="22" fillId="0" borderId="18" xfId="0" applyFont="1" applyFill="1" applyBorder="1"/>
    <xf numFmtId="0" fontId="21" fillId="0" borderId="19" xfId="0" applyFont="1" applyFill="1" applyBorder="1" applyAlignment="1">
      <alignment horizontal="center"/>
    </xf>
    <xf numFmtId="0" fontId="21" fillId="0" borderId="53" xfId="0" applyFont="1" applyFill="1" applyBorder="1" applyAlignment="1">
      <alignment horizontal="center"/>
    </xf>
    <xf numFmtId="0" fontId="21" fillId="0" borderId="59" xfId="0" applyFont="1" applyFill="1" applyBorder="1" applyAlignment="1">
      <alignment horizontal="center" vertical="center"/>
    </xf>
    <xf numFmtId="0" fontId="22" fillId="0" borderId="21" xfId="0" applyFont="1" applyFill="1" applyBorder="1"/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2" fillId="0" borderId="25" xfId="0" applyFont="1" applyFill="1" applyBorder="1"/>
    <xf numFmtId="0" fontId="21" fillId="0" borderId="22" xfId="0" applyFont="1" applyFill="1" applyBorder="1" applyAlignment="1">
      <alignment horizontal="center"/>
    </xf>
    <xf numFmtId="0" fontId="21" fillId="0" borderId="58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17" fontId="9" fillId="0" borderId="13" xfId="0" applyNumberFormat="1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 wrapText="1"/>
    </xf>
    <xf numFmtId="0" fontId="13" fillId="0" borderId="3" xfId="2" applyNumberFormat="1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 wrapText="1"/>
    </xf>
    <xf numFmtId="0" fontId="9" fillId="0" borderId="0" xfId="2" applyFont="1" applyFill="1" applyAlignment="1"/>
    <xf numFmtId="2" fontId="9" fillId="0" borderId="14" xfId="2" applyNumberFormat="1" applyFont="1" applyFill="1" applyBorder="1" applyAlignment="1">
      <alignment horizontal="center" vertical="center"/>
    </xf>
    <xf numFmtId="17" fontId="8" fillId="0" borderId="17" xfId="0" quotePrefix="1" applyNumberFormat="1" applyFont="1" applyBorder="1" applyAlignment="1">
      <alignment horizontal="left" vertical="center" wrapText="1"/>
    </xf>
    <xf numFmtId="0" fontId="8" fillId="0" borderId="15" xfId="2" applyFont="1" applyFill="1" applyBorder="1" applyAlignment="1">
      <alignment horizontal="right" vertical="center" wrapText="1"/>
    </xf>
    <xf numFmtId="0" fontId="8" fillId="0" borderId="15" xfId="2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52" fillId="0" borderId="6" xfId="0" applyFont="1" applyBorder="1" applyAlignment="1">
      <alignment horizontal="left"/>
    </xf>
    <xf numFmtId="0" fontId="52" fillId="0" borderId="2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8" fillId="27" borderId="15" xfId="2" applyFont="1" applyFill="1" applyBorder="1" applyAlignment="1">
      <alignment horizontal="center" vertical="center" wrapText="1"/>
    </xf>
    <xf numFmtId="0" fontId="8" fillId="27" borderId="16" xfId="2" applyFont="1" applyFill="1" applyBorder="1" applyAlignment="1">
      <alignment horizontal="center" vertical="center" wrapText="1"/>
    </xf>
    <xf numFmtId="0" fontId="8" fillId="27" borderId="17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left" vertical="center" wrapText="1"/>
    </xf>
    <xf numFmtId="0" fontId="8" fillId="26" borderId="15" xfId="2" applyFont="1" applyFill="1" applyBorder="1" applyAlignment="1">
      <alignment horizontal="center" vertical="center" wrapText="1"/>
    </xf>
    <xf numFmtId="0" fontId="0" fillId="26" borderId="16" xfId="0" applyFill="1" applyBorder="1"/>
    <xf numFmtId="0" fontId="0" fillId="26" borderId="17" xfId="0" applyFill="1" applyBorder="1"/>
    <xf numFmtId="3" fontId="8" fillId="0" borderId="0" xfId="2" applyNumberFormat="1" applyFont="1" applyFill="1" applyBorder="1" applyAlignment="1">
      <alignment horizontal="center" vertical="center"/>
    </xf>
    <xf numFmtId="0" fontId="7" fillId="26" borderId="15" xfId="2" applyFont="1" applyFill="1" applyBorder="1" applyAlignment="1">
      <alignment horizontal="center" wrapText="1"/>
    </xf>
    <xf numFmtId="0" fontId="7" fillId="26" borderId="17" xfId="2" applyFont="1" applyFill="1" applyBorder="1" applyAlignment="1">
      <alignment horizontal="center" wrapText="1"/>
    </xf>
    <xf numFmtId="0" fontId="7" fillId="26" borderId="33" xfId="2" applyFont="1" applyFill="1" applyBorder="1" applyAlignment="1">
      <alignment horizontal="center" wrapText="1"/>
    </xf>
    <xf numFmtId="0" fontId="7" fillId="26" borderId="35" xfId="2" applyFont="1" applyFill="1" applyBorder="1" applyAlignment="1">
      <alignment horizontal="center" wrapText="1"/>
    </xf>
    <xf numFmtId="49" fontId="7" fillId="26" borderId="0" xfId="2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7" fillId="26" borderId="15" xfId="0" applyFont="1" applyFill="1" applyBorder="1" applyAlignment="1">
      <alignment horizontal="center"/>
    </xf>
    <xf numFmtId="0" fontId="27" fillId="26" borderId="17" xfId="0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</cellXfs>
  <cellStyles count="62">
    <cellStyle name="20% - Énfasis1 2" xfId="25"/>
    <cellStyle name="20% - Énfasis2 2" xfId="29"/>
    <cellStyle name="20% - Énfasis3 2" xfId="33"/>
    <cellStyle name="20% - Énfasis4 2" xfId="37"/>
    <cellStyle name="20% - Énfasis5 2" xfId="41"/>
    <cellStyle name="20% - Énfasis6 2" xfId="45"/>
    <cellStyle name="40% - Énfasis1 2" xfId="26"/>
    <cellStyle name="40% - Énfasis2 2" xfId="30"/>
    <cellStyle name="40% - Énfasis3 2" xfId="34"/>
    <cellStyle name="40% - Énfasis4 2" xfId="38"/>
    <cellStyle name="40% - Énfasis5 2" xfId="42"/>
    <cellStyle name="40% - Énfasis6 2" xfId="46"/>
    <cellStyle name="60% - Énfasis1 2" xfId="27"/>
    <cellStyle name="60% - Énfasis2 2" xfId="31"/>
    <cellStyle name="60% - Énfasis3 2" xfId="35"/>
    <cellStyle name="60% - Énfasis4 2" xfId="39"/>
    <cellStyle name="60% - Énfasis5 2" xfId="43"/>
    <cellStyle name="60% - Énfasis6 2" xfId="47"/>
    <cellStyle name="Buena 2" xfId="12"/>
    <cellStyle name="Cálculo 2" xfId="17"/>
    <cellStyle name="Celda de comprobación 2" xfId="19"/>
    <cellStyle name="Celda vinculada 2" xfId="18"/>
    <cellStyle name="Encabezado 4 2" xfId="11"/>
    <cellStyle name="Énfasis1 2" xfId="24"/>
    <cellStyle name="Énfasis2 2" xfId="28"/>
    <cellStyle name="Énfasis3 2" xfId="32"/>
    <cellStyle name="Énfasis4 2" xfId="36"/>
    <cellStyle name="Énfasis5 2" xfId="40"/>
    <cellStyle name="Énfasis6 2" xfId="44"/>
    <cellStyle name="Entrada 2" xfId="15"/>
    <cellStyle name="Euro" xfId="1"/>
    <cellStyle name="Heading" xfId="48"/>
    <cellStyle name="Heading1" xfId="49"/>
    <cellStyle name="Incorrecto 2" xfId="13"/>
    <cellStyle name="Millares 2" xfId="3"/>
    <cellStyle name="Neutral 2" xfId="14"/>
    <cellStyle name="Normal" xfId="0" builtinId="0"/>
    <cellStyle name="Normal 2" xfId="2"/>
    <cellStyle name="Normal 3" xfId="4"/>
    <cellStyle name="Normal 3 2" xfId="5"/>
    <cellStyle name="Normal 3 2 2" xfId="6"/>
    <cellStyle name="Normal 3 2 2 2" xfId="53"/>
    <cellStyle name="Normal 3 2 2 2 2" xfId="54"/>
    <cellStyle name="Normal 3 2 3" xfId="55"/>
    <cellStyle name="Normal 3 2 3 2" xfId="56"/>
    <cellStyle name="Normal 3 2 3 2 2" xfId="57"/>
    <cellStyle name="Normal 3 2 3 2 3" xfId="58"/>
    <cellStyle name="Normal 3 2 3 2 4" xfId="61"/>
    <cellStyle name="Normal 3 2 3 3" xfId="59"/>
    <cellStyle name="Normal 3 2 4" xfId="60"/>
    <cellStyle name="Normal 4" xfId="7"/>
    <cellStyle name="Notas 2" xfId="21"/>
    <cellStyle name="Result" xfId="50"/>
    <cellStyle name="Result2" xfId="51"/>
    <cellStyle name="Salida 2" xfId="16"/>
    <cellStyle name="Texto de advertencia 2" xfId="20"/>
    <cellStyle name="Texto explicativo 2" xfId="22"/>
    <cellStyle name="Título 1" xfId="52"/>
    <cellStyle name="Título 2 2" xfId="9"/>
    <cellStyle name="Título 3 2" xfId="10"/>
    <cellStyle name="Título 4" xfId="8"/>
    <cellStyle name="Total 2" xfId="23"/>
  </cellStyles>
  <dxfs count="10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DIC/2019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323</c:v>
                </c:pt>
                <c:pt idx="1">
                  <c:v>15</c:v>
                </c:pt>
                <c:pt idx="2">
                  <c:v>9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3D-4C2E-BB59-7BDF0B97FCEA}"/>
            </c:ext>
          </c:extLst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DIC/2020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330</c:v>
                </c:pt>
                <c:pt idx="1">
                  <c:v>12</c:v>
                </c:pt>
                <c:pt idx="2">
                  <c:v>16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3D-4C2E-BB59-7BDF0B97FC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1433344"/>
        <c:axId val="181037312"/>
        <c:axId val="0"/>
      </c:bar3DChart>
      <c:catAx>
        <c:axId val="181433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1037312"/>
        <c:crosses val="autoZero"/>
        <c:auto val="1"/>
        <c:lblAlgn val="ctr"/>
        <c:lblOffset val="100"/>
        <c:noMultiLvlLbl val="0"/>
      </c:catAx>
      <c:valAx>
        <c:axId val="181037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14333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2391424215209172"/>
          <c:w val="0.33306120656850974"/>
          <c:h val="5.3164853067106665E-2"/>
        </c:manualLayout>
      </c:layout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1</c:v>
                </c:pt>
                <c:pt idx="1">
                  <c:v>8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A9-49B9-AD56-76CA0D4D13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2774272"/>
        <c:axId val="182867584"/>
        <c:axId val="0"/>
      </c:bar3DChart>
      <c:catAx>
        <c:axId val="1827742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2867584"/>
        <c:crosses val="autoZero"/>
        <c:auto val="1"/>
        <c:lblAlgn val="ctr"/>
        <c:lblOffset val="100"/>
        <c:noMultiLvlLbl val="0"/>
      </c:catAx>
      <c:valAx>
        <c:axId val="18286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2774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66" l="0.70000000000000062" r="0.70000000000000062" t="0.750000000000013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885"/>
          <c:w val="0.81388888888889765"/>
          <c:h val="0.61724140781616255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30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43-41A6-9E73-F2D97ACF5D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343" l="0.70000000000000062" r="0.70000000000000062" t="0.75000000000001343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2015 '!$C$12</c:f>
              <c:strCache>
                <c:ptCount val="1"/>
                <c:pt idx="0">
                  <c:v>DICIEMBRE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762845849802372E-2"/>
                  <c:y val="2.06611570247933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298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F6-4DA6-9516-E2C680D4A007}"/>
                </c:ext>
              </c:extLst>
            </c:dLbl>
            <c:dLbl>
              <c:idx val="1"/>
              <c:layout>
                <c:manualLayout>
                  <c:x val="9.881422924901186E-3"/>
                  <c:y val="-4.13223140495871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F6-4DA6-9516-E2C680D4A0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2015 '!$B$13:$B$14</c:f>
              <c:strCache>
                <c:ptCount val="2"/>
                <c:pt idx="0">
                  <c:v>GRÚAS   2020</c:v>
                </c:pt>
                <c:pt idx="1">
                  <c:v>GRUAS 2019</c:v>
                </c:pt>
              </c:strCache>
            </c:strRef>
          </c:cat>
          <c:val>
            <c:numRef>
              <c:f>'SERV. GRUAS 2015 '!$C$13:$C$14</c:f>
              <c:numCache>
                <c:formatCode>General</c:formatCode>
                <c:ptCount val="2"/>
                <c:pt idx="0">
                  <c:v>301</c:v>
                </c:pt>
                <c:pt idx="1">
                  <c:v>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F6-4DA6-9516-E2C680D4A0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2263808"/>
        <c:axId val="183294720"/>
        <c:axId val="0"/>
      </c:bar3DChart>
      <c:catAx>
        <c:axId val="1822638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MX"/>
          </a:p>
        </c:txPr>
        <c:crossAx val="183294720"/>
        <c:crosses val="autoZero"/>
        <c:auto val="1"/>
        <c:lblAlgn val="ctr"/>
        <c:lblOffset val="100"/>
        <c:noMultiLvlLbl val="0"/>
      </c:catAx>
      <c:valAx>
        <c:axId val="183294720"/>
        <c:scaling>
          <c:orientation val="minMax"/>
          <c:max val="370"/>
          <c:min val="100"/>
        </c:scaling>
        <c:delete val="1"/>
        <c:axPos val="b"/>
        <c:numFmt formatCode="General" sourceLinked="1"/>
        <c:majorTickMark val="none"/>
        <c:minorTickMark val="none"/>
        <c:tickLblPos val="none"/>
        <c:crossAx val="182263808"/>
        <c:crosses val="autoZero"/>
        <c:crossBetween val="between"/>
        <c:majorUnit val="350"/>
        <c:minorUnit val="50"/>
        <c:dispUnits>
          <c:builtInUnit val="hundreds"/>
          <c:dispUnitsLbl>
            <c:layout/>
          </c:dispUnitsLbl>
        </c:dispUnits>
      </c:valAx>
    </c:plotArea>
    <c:plotVisOnly val="1"/>
    <c:dispBlanksAs val="gap"/>
    <c:showDLblsOverMax val="0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DIC/2020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31</c:v>
                </c:pt>
                <c:pt idx="1">
                  <c:v>17</c:v>
                </c:pt>
                <c:pt idx="2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96-408C-AF5D-F251C454B496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DIC/2019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33</c:v>
                </c:pt>
                <c:pt idx="1">
                  <c:v>22</c:v>
                </c:pt>
                <c:pt idx="2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96-408C-AF5D-F251C454B4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2267392"/>
        <c:axId val="184494912"/>
        <c:axId val="0"/>
      </c:bar3DChart>
      <c:catAx>
        <c:axId val="1822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MX"/>
          </a:p>
        </c:txPr>
        <c:crossAx val="184494912"/>
        <c:crosses val="autoZero"/>
        <c:auto val="1"/>
        <c:lblAlgn val="ctr"/>
        <c:lblOffset val="100"/>
        <c:noMultiLvlLbl val="0"/>
      </c:catAx>
      <c:valAx>
        <c:axId val="184494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22673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461E-2"/>
          <c:y val="0.86469026548672556"/>
          <c:w val="0.15754233046451188"/>
          <c:h val="9.678437042714795E-2"/>
        </c:manualLayout>
      </c:layout>
      <c:overlay val="0"/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DIC/2020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4D-477E-B9D8-B9F2B463D951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4D-477E-B9D8-B9F2B463D9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609</c:v>
                </c:pt>
                <c:pt idx="1">
                  <c:v>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4D-477E-B9D8-B9F2B463D951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DIC /2019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4D-477E-B9D8-B9F2B463D951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4D-477E-B9D8-B9F2B463D9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771</c:v>
                </c:pt>
                <c:pt idx="1">
                  <c:v>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94D-477E-B9D8-B9F2B463D9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6722304"/>
        <c:axId val="184499520"/>
        <c:axId val="0"/>
      </c:bar3DChart>
      <c:catAx>
        <c:axId val="186722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499520"/>
        <c:crosses val="autoZero"/>
        <c:auto val="1"/>
        <c:lblAlgn val="ctr"/>
        <c:lblOffset val="100"/>
        <c:noMultiLvlLbl val="0"/>
      </c:catAx>
      <c:valAx>
        <c:axId val="184499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67223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5633046638400971"/>
          <c:h val="6.706661333108988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2840827980014303E-2"/>
                  <c:y val="-2.9795158286778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3-4367-8AAF-795B1C6B4D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MULTA'!$C$17</c:f>
              <c:numCache>
                <c:formatCode>General</c:formatCode>
                <c:ptCount val="1"/>
                <c:pt idx="0">
                  <c:v>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13-4367-8AAF-795B1C6B4DDA}"/>
            </c:ext>
          </c:extLst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282655246252624E-3"/>
                  <c:y val="-2.23463687150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13-4367-8AAF-795B1C6B4D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MULTA'!$D$17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13-4367-8AAF-795B1C6B4DDA}"/>
            </c:ext>
          </c:extLst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MULTA'!$E$17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13-4367-8AAF-795B1C6B4DDA}"/>
            </c:ext>
          </c:extLst>
        </c:ser>
        <c:ser>
          <c:idx val="3"/>
          <c:order val="3"/>
          <c:tx>
            <c:strRef>
              <c:f>'SALIDAS DIF.  MULTA'!$F$9</c:f>
              <c:strCache>
                <c:ptCount val="1"/>
                <c:pt idx="0">
                  <c:v>SIN EVIDENCIA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MULTA'!$F$17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B13-4367-8AAF-795B1C6B4DDA}"/>
            </c:ext>
          </c:extLst>
        </c:ser>
        <c:ser>
          <c:idx val="4"/>
          <c:order val="4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MULTA'!$G$17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B13-4367-8AAF-795B1C6B4DDA}"/>
            </c:ext>
          </c:extLst>
        </c:ser>
        <c:ser>
          <c:idx val="5"/>
          <c:order val="5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MULTA'!$H$17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B13-4367-8AAF-795B1C6B4DDA}"/>
            </c:ext>
          </c:extLst>
        </c:ser>
        <c:ser>
          <c:idx val="6"/>
          <c:order val="6"/>
          <c:tx>
            <c:strRef>
              <c:f>'SALIDAS DIF.  MULTA'!$I$9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MULTA'!$I$17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B13-4367-8AAF-795B1C6B4D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5183232"/>
        <c:axId val="185208768"/>
        <c:axId val="0"/>
      </c:bar3DChart>
      <c:catAx>
        <c:axId val="18518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208768"/>
        <c:crosses val="autoZero"/>
        <c:auto val="1"/>
        <c:lblAlgn val="ctr"/>
        <c:lblOffset val="100"/>
        <c:noMultiLvlLbl val="0"/>
      </c:catAx>
      <c:valAx>
        <c:axId val="185208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18323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DIC/2019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7</c:v>
                </c:pt>
                <c:pt idx="1">
                  <c:v>1</c:v>
                </c:pt>
                <c:pt idx="2">
                  <c:v>33</c:v>
                </c:pt>
                <c:pt idx="3">
                  <c:v>41</c:v>
                </c:pt>
                <c:pt idx="4">
                  <c:v>58</c:v>
                </c:pt>
                <c:pt idx="5">
                  <c:v>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04-4FF0-9EB2-AEF9ED1D5C00}"/>
            </c:ext>
          </c:extLst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DIC/2020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31</c:v>
                </c:pt>
                <c:pt idx="3">
                  <c:v>35</c:v>
                </c:pt>
                <c:pt idx="4">
                  <c:v>48</c:v>
                </c:pt>
                <c:pt idx="5">
                  <c:v>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04-4FF0-9EB2-AEF9ED1D5C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8119424"/>
        <c:axId val="181041920"/>
        <c:axId val="0"/>
      </c:bar3DChart>
      <c:catAx>
        <c:axId val="1581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1041920"/>
        <c:crosses val="autoZero"/>
        <c:auto val="1"/>
        <c:lblAlgn val="ctr"/>
        <c:lblOffset val="100"/>
        <c:noMultiLvlLbl val="0"/>
      </c:catAx>
      <c:valAx>
        <c:axId val="181041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81194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86482590478942434"/>
          <c:w val="0.16467510599636584"/>
          <c:h val="0.11248049555732137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DIC/2019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26</c:v>
                </c:pt>
                <c:pt idx="1">
                  <c:v>31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07-4415-9883-75FBBBC25506}"/>
            </c:ext>
          </c:extLst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DIC/2020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15</c:v>
                </c:pt>
                <c:pt idx="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07-4415-9883-75FBBBC255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1270016"/>
        <c:axId val="160484736"/>
        <c:axId val="0"/>
      </c:bar3DChart>
      <c:catAx>
        <c:axId val="18127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0484736"/>
        <c:crosses val="autoZero"/>
        <c:auto val="1"/>
        <c:lblAlgn val="ctr"/>
        <c:lblOffset val="100"/>
        <c:noMultiLvlLbl val="0"/>
      </c:catAx>
      <c:valAx>
        <c:axId val="160484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12700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83462785041778054"/>
          <c:w val="0.17416836459717014"/>
          <c:h val="0.1441539646993667"/>
        </c:manualLayout>
      </c:layout>
      <c:overlay val="0"/>
      <c:txPr>
        <a:bodyPr rot="0" vert="horz"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DIC/2018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64-4ADE-888C-A7B4516809EF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64-4ADE-888C-A7B4516809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64-4ADE-888C-A7B4516809EF}"/>
            </c:ext>
          </c:extLst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DIC/2020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64-4ADE-888C-A7B4516809EF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64-4ADE-888C-A7B4516809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964-4ADE-888C-A7B4516809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1272064"/>
        <c:axId val="182550528"/>
        <c:axId val="0"/>
      </c:bar3DChart>
      <c:catAx>
        <c:axId val="181272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2550528"/>
        <c:crosses val="autoZero"/>
        <c:auto val="1"/>
        <c:lblAlgn val="ctr"/>
        <c:lblOffset val="100"/>
        <c:noMultiLvlLbl val="0"/>
      </c:catAx>
      <c:valAx>
        <c:axId val="182550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12720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6516E-2"/>
          <c:y val="0.90270124292314702"/>
          <c:w val="0.25234664610222696"/>
          <c:h val="5.6057786165159107E-2"/>
        </c:manualLayout>
      </c:layout>
      <c:overlay val="0"/>
      <c:txPr>
        <a:bodyPr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EDADES'!$F$12</c:f>
              <c:numCache>
                <c:formatCode>#,##0</c:formatCode>
                <c:ptCount val="1"/>
                <c:pt idx="0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EF-4D1B-88E8-F8F67200201D}"/>
            </c:ext>
          </c:extLst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EDADES'!$F$13</c:f>
              <c:numCache>
                <c:formatCode>#,##0</c:formatCode>
                <c:ptCount val="1"/>
                <c:pt idx="0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EF-4D1B-88E8-F8F67200201D}"/>
            </c:ext>
          </c:extLst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EDADES'!$F$14</c:f>
              <c:numCache>
                <c:formatCode>#,##0</c:formatCode>
                <c:ptCount val="1"/>
                <c:pt idx="0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0EF-4D1B-88E8-F8F67200201D}"/>
            </c:ext>
          </c:extLst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EDADES'!$F$15</c:f>
              <c:numCache>
                <c:formatCode>#,##0</c:formatCode>
                <c:ptCount val="1"/>
                <c:pt idx="0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0EF-4D1B-88E8-F8F67200201D}"/>
            </c:ext>
          </c:extLst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EDADES'!$F$16</c:f>
              <c:numCache>
                <c:formatCode>#,##0</c:formatCode>
                <c:ptCount val="1"/>
                <c:pt idx="0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0EF-4D1B-88E8-F8F67200201D}"/>
            </c:ext>
          </c:extLst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EDADES'!$F$17</c:f>
              <c:numCache>
                <c:formatCode>#,##0</c:formatCode>
                <c:ptCount val="1"/>
                <c:pt idx="0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0EF-4D1B-88E8-F8F67200201D}"/>
            </c:ext>
          </c:extLst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EDADES'!$F$18</c:f>
              <c:numCache>
                <c:formatCode>#,##0</c:formatCode>
                <c:ptCount val="1"/>
                <c:pt idx="0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0EF-4D1B-88E8-F8F67200201D}"/>
            </c:ext>
          </c:extLst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EDADES'!$F$19</c:f>
              <c:numCache>
                <c:formatCode>#,##0</c:formatCode>
                <c:ptCount val="1"/>
                <c:pt idx="0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0EF-4D1B-88E8-F8F67200201D}"/>
            </c:ext>
          </c:extLst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EDADES'!$F$20</c:f>
              <c:numCache>
                <c:formatCode>#,##0</c:formatCode>
                <c:ptCount val="1"/>
                <c:pt idx="0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0EF-4D1B-88E8-F8F67200201D}"/>
            </c:ext>
          </c:extLst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EDADES'!$F$21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E0EF-4D1B-88E8-F8F67200201D}"/>
            </c:ext>
          </c:extLst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EDADES'!$F$22</c:f>
              <c:numCache>
                <c:formatCode>#,##0</c:formatCode>
                <c:ptCount val="1"/>
                <c:pt idx="0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0EF-4D1B-88E8-F8F67200201D}"/>
            </c:ext>
          </c:extLst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EDADES'!$F$23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0EF-4D1B-88E8-F8F67200201D}"/>
            </c:ext>
          </c:extLst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EDADES'!$F$24</c:f>
              <c:numCache>
                <c:formatCode>#,##0</c:formatCode>
                <c:ptCount val="1"/>
                <c:pt idx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0EF-4D1B-88E8-F8F67200201D}"/>
            </c:ext>
          </c:extLst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EDADES'!$F$25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0EF-4D1B-88E8-F8F67200201D}"/>
            </c:ext>
          </c:extLst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0EF-4D1B-88E8-F8F67200201D}"/>
            </c:ext>
          </c:extLst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E0EF-4D1B-88E8-F8F6720020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2490624"/>
        <c:axId val="182555136"/>
        <c:axId val="0"/>
      </c:bar3DChart>
      <c:catAx>
        <c:axId val="182490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82555136"/>
        <c:crosses val="autoZero"/>
        <c:auto val="1"/>
        <c:lblAlgn val="ctr"/>
        <c:lblOffset val="100"/>
        <c:noMultiLvlLbl val="0"/>
      </c:catAx>
      <c:valAx>
        <c:axId val="1825551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824906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27"/>
          <c:h val="0.543423442275412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366" l="0.70000000000000062" r="0.70000000000000062" t="0.75000000000001366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119E-3"/>
          <c:y val="0.22827715355805245"/>
          <c:w val="0.95791487326638758"/>
          <c:h val="0.6666604736205913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07-43ED-B9AD-2D3C377F7E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2492672"/>
        <c:axId val="182557440"/>
        <c:axId val="0"/>
      </c:bar3DChart>
      <c:catAx>
        <c:axId val="182492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2557440"/>
        <c:crosses val="autoZero"/>
        <c:auto val="1"/>
        <c:lblAlgn val="ctr"/>
        <c:lblOffset val="100"/>
        <c:noMultiLvlLbl val="0"/>
      </c:catAx>
      <c:valAx>
        <c:axId val="1825574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82492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22</c:v>
                </c:pt>
                <c:pt idx="9">
                  <c:v>16</c:v>
                </c:pt>
                <c:pt idx="10">
                  <c:v>15</c:v>
                </c:pt>
                <c:pt idx="11">
                  <c:v>26</c:v>
                </c:pt>
                <c:pt idx="12">
                  <c:v>26</c:v>
                </c:pt>
                <c:pt idx="13">
                  <c:v>22</c:v>
                </c:pt>
                <c:pt idx="14">
                  <c:v>29</c:v>
                </c:pt>
                <c:pt idx="15">
                  <c:v>28</c:v>
                </c:pt>
                <c:pt idx="16">
                  <c:v>28</c:v>
                </c:pt>
                <c:pt idx="17">
                  <c:v>18</c:v>
                </c:pt>
                <c:pt idx="18">
                  <c:v>17</c:v>
                </c:pt>
                <c:pt idx="19">
                  <c:v>22</c:v>
                </c:pt>
                <c:pt idx="20">
                  <c:v>16</c:v>
                </c:pt>
                <c:pt idx="21">
                  <c:v>12</c:v>
                </c:pt>
                <c:pt idx="22">
                  <c:v>12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EE-4643-AA64-A2115A90B6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83072768"/>
        <c:axId val="183153728"/>
        <c:axId val="0"/>
      </c:bar3DChart>
      <c:catAx>
        <c:axId val="183072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153728"/>
        <c:crosses val="autoZero"/>
        <c:auto val="1"/>
        <c:lblAlgn val="ctr"/>
        <c:lblOffset val="100"/>
        <c:noMultiLvlLbl val="0"/>
      </c:catAx>
      <c:valAx>
        <c:axId val="1831537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83072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22</c:v>
                </c:pt>
                <c:pt idx="9">
                  <c:v>16</c:v>
                </c:pt>
                <c:pt idx="10">
                  <c:v>15</c:v>
                </c:pt>
                <c:pt idx="11">
                  <c:v>26</c:v>
                </c:pt>
                <c:pt idx="12">
                  <c:v>26</c:v>
                </c:pt>
                <c:pt idx="13">
                  <c:v>22</c:v>
                </c:pt>
                <c:pt idx="14">
                  <c:v>29</c:v>
                </c:pt>
                <c:pt idx="15">
                  <c:v>28</c:v>
                </c:pt>
                <c:pt idx="16">
                  <c:v>28</c:v>
                </c:pt>
                <c:pt idx="17">
                  <c:v>18</c:v>
                </c:pt>
                <c:pt idx="18">
                  <c:v>17</c:v>
                </c:pt>
                <c:pt idx="19">
                  <c:v>22</c:v>
                </c:pt>
                <c:pt idx="20">
                  <c:v>16</c:v>
                </c:pt>
                <c:pt idx="21">
                  <c:v>12</c:v>
                </c:pt>
                <c:pt idx="22">
                  <c:v>12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9C-424A-8EE4-7825B1CAC5E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1343" l="0.70000000000000062" r="0.70000000000000062" t="0.750000000000013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69-4E88-B9C6-805C142903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2773248"/>
        <c:axId val="182866432"/>
        <c:axId val="0"/>
      </c:bar3DChart>
      <c:catAx>
        <c:axId val="1827732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2866432"/>
        <c:crosses val="autoZero"/>
        <c:auto val="1"/>
        <c:lblAlgn val="ctr"/>
        <c:lblOffset val="100"/>
        <c:noMultiLvlLbl val="0"/>
      </c:catAx>
      <c:valAx>
        <c:axId val="182866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277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43" l="0.70000000000000062" r="0.70000000000000062" t="0.75000000000001343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2</xdr:row>
      <xdr:rowOff>88901</xdr:rowOff>
    </xdr:from>
    <xdr:to>
      <xdr:col>1</xdr:col>
      <xdr:colOff>1409700</xdr:colOff>
      <xdr:row>10</xdr:row>
      <xdr:rowOff>101601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927100" y="4191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508000</xdr:colOff>
      <xdr:row>12</xdr:row>
      <xdr:rowOff>114300</xdr:rowOff>
    </xdr:from>
    <xdr:to>
      <xdr:col>13</xdr:col>
      <xdr:colOff>139700</xdr:colOff>
      <xdr:row>31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1155610</xdr:colOff>
      <xdr:row>3</xdr:row>
      <xdr:rowOff>114300</xdr:rowOff>
    </xdr:from>
    <xdr:to>
      <xdr:col>1</xdr:col>
      <xdr:colOff>2356496</xdr:colOff>
      <xdr:row>10</xdr:row>
      <xdr:rowOff>38100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765210" y="6096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63500</xdr:colOff>
      <xdr:row>34</xdr:row>
      <xdr:rowOff>127000</xdr:rowOff>
    </xdr:from>
    <xdr:to>
      <xdr:col>1</xdr:col>
      <xdr:colOff>2378728</xdr:colOff>
      <xdr:row>39</xdr:row>
      <xdr:rowOff>52093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73100" y="79248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1</xdr:row>
      <xdr:rowOff>12700</xdr:rowOff>
    </xdr:from>
    <xdr:to>
      <xdr:col>1</xdr:col>
      <xdr:colOff>1778000</xdr:colOff>
      <xdr:row>7</xdr:row>
      <xdr:rowOff>152400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300" y="2032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12</xdr:col>
      <xdr:colOff>139610</xdr:colOff>
      <xdr:row>1</xdr:row>
      <xdr:rowOff>76200</xdr:rowOff>
    </xdr:from>
    <xdr:to>
      <xdr:col>13</xdr:col>
      <xdr:colOff>540396</xdr:colOff>
      <xdr:row>7</xdr:row>
      <xdr:rowOff>12700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629810" y="2667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368300</xdr:colOff>
      <xdr:row>31</xdr:row>
      <xdr:rowOff>165100</xdr:rowOff>
    </xdr:from>
    <xdr:to>
      <xdr:col>13</xdr:col>
      <xdr:colOff>283228</xdr:colOff>
      <xdr:row>35</xdr:row>
      <xdr:rowOff>153693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258300" y="75438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342810</xdr:colOff>
      <xdr:row>2</xdr:row>
      <xdr:rowOff>114300</xdr:rowOff>
    </xdr:from>
    <xdr:to>
      <xdr:col>13</xdr:col>
      <xdr:colOff>743596</xdr:colOff>
      <xdr:row>8</xdr:row>
      <xdr:rowOff>50800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833010" y="4953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863600</xdr:colOff>
      <xdr:row>24</xdr:row>
      <xdr:rowOff>38100</xdr:rowOff>
    </xdr:from>
    <xdr:to>
      <xdr:col>3</xdr:col>
      <xdr:colOff>355600</xdr:colOff>
      <xdr:row>25</xdr:row>
      <xdr:rowOff>364931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270000" y="7493000"/>
          <a:ext cx="2222500" cy="7205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114210</xdr:colOff>
      <xdr:row>2</xdr:row>
      <xdr:rowOff>38100</xdr:rowOff>
    </xdr:from>
    <xdr:to>
      <xdr:col>13</xdr:col>
      <xdr:colOff>514996</xdr:colOff>
      <xdr:row>7</xdr:row>
      <xdr:rowOff>165100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341010" y="4191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101600</xdr:colOff>
      <xdr:row>26</xdr:row>
      <xdr:rowOff>88900</xdr:rowOff>
    </xdr:from>
    <xdr:to>
      <xdr:col>13</xdr:col>
      <xdr:colOff>16528</xdr:colOff>
      <xdr:row>28</xdr:row>
      <xdr:rowOff>128293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728200" y="76581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28575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09575" y="190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200025</xdr:rowOff>
    </xdr:from>
    <xdr:to>
      <xdr:col>9</xdr:col>
      <xdr:colOff>895350</xdr:colOff>
      <xdr:row>35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168185</xdr:colOff>
      <xdr:row>0</xdr:row>
      <xdr:rowOff>152400</xdr:rowOff>
    </xdr:from>
    <xdr:to>
      <xdr:col>10</xdr:col>
      <xdr:colOff>152400</xdr:colOff>
      <xdr:row>6</xdr:row>
      <xdr:rowOff>91379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940835" y="152400"/>
          <a:ext cx="1012915" cy="91052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37</xdr:row>
      <xdr:rowOff>133351</xdr:rowOff>
    </xdr:from>
    <xdr:to>
      <xdr:col>2</xdr:col>
      <xdr:colOff>737331</xdr:colOff>
      <xdr:row>41</xdr:row>
      <xdr:rowOff>95251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04825" y="7429501"/>
          <a:ext cx="1880331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47625</xdr:rowOff>
    </xdr:from>
    <xdr:to>
      <xdr:col>1</xdr:col>
      <xdr:colOff>638175</xdr:colOff>
      <xdr:row>5</xdr:row>
      <xdr:rowOff>142875</xdr:rowOff>
    </xdr:to>
    <xdr:pic>
      <xdr:nvPicPr>
        <xdr:cNvPr id="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5930" r="12389"/>
        <a:stretch/>
      </xdr:blipFill>
      <xdr:spPr bwMode="auto">
        <a:xfrm>
          <a:off x="295275" y="47625"/>
          <a:ext cx="7715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4702085</xdr:colOff>
      <xdr:row>0</xdr:row>
      <xdr:rowOff>142875</xdr:rowOff>
    </xdr:from>
    <xdr:to>
      <xdr:col>2</xdr:col>
      <xdr:colOff>880492</xdr:colOff>
      <xdr:row>6</xdr:row>
      <xdr:rowOff>0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130710" y="142875"/>
          <a:ext cx="921857" cy="828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3238500</xdr:colOff>
      <xdr:row>39</xdr:row>
      <xdr:rowOff>95250</xdr:rowOff>
    </xdr:from>
    <xdr:to>
      <xdr:col>2</xdr:col>
      <xdr:colOff>463521</xdr:colOff>
      <xdr:row>43</xdr:row>
      <xdr:rowOff>85725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3667125" y="7029450"/>
          <a:ext cx="1968471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0</xdr:row>
      <xdr:rowOff>127000</xdr:rowOff>
    </xdr:from>
    <xdr:to>
      <xdr:col>1</xdr:col>
      <xdr:colOff>1498600</xdr:colOff>
      <xdr:row>7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1" y="1270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14</xdr:row>
      <xdr:rowOff>114300</xdr:rowOff>
    </xdr:from>
    <xdr:to>
      <xdr:col>14</xdr:col>
      <xdr:colOff>698500</xdr:colOff>
      <xdr:row>34</xdr:row>
      <xdr:rowOff>114300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787310</xdr:colOff>
      <xdr:row>1</xdr:row>
      <xdr:rowOff>76200</xdr:rowOff>
    </xdr:from>
    <xdr:to>
      <xdr:col>14</xdr:col>
      <xdr:colOff>387996</xdr:colOff>
      <xdr:row>7</xdr:row>
      <xdr:rowOff>12700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785510" y="2667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12700</xdr:colOff>
      <xdr:row>35</xdr:row>
      <xdr:rowOff>152400</xdr:rowOff>
    </xdr:from>
    <xdr:to>
      <xdr:col>13</xdr:col>
      <xdr:colOff>727728</xdr:colOff>
      <xdr:row>39</xdr:row>
      <xdr:rowOff>90193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210800" y="85725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38101</xdr:rowOff>
    </xdr:from>
    <xdr:to>
      <xdr:col>1</xdr:col>
      <xdr:colOff>1460625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228601"/>
          <a:ext cx="1460625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12</xdr:row>
      <xdr:rowOff>177800</xdr:rowOff>
    </xdr:from>
    <xdr:to>
      <xdr:col>13</xdr:col>
      <xdr:colOff>342900</xdr:colOff>
      <xdr:row>29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177710</xdr:colOff>
      <xdr:row>1</xdr:row>
      <xdr:rowOff>114300</xdr:rowOff>
    </xdr:from>
    <xdr:to>
      <xdr:col>13</xdr:col>
      <xdr:colOff>578496</xdr:colOff>
      <xdr:row>7</xdr:row>
      <xdr:rowOff>50800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52110" y="3048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431800</xdr:colOff>
      <xdr:row>32</xdr:row>
      <xdr:rowOff>38100</xdr:rowOff>
    </xdr:from>
    <xdr:to>
      <xdr:col>2</xdr:col>
      <xdr:colOff>168928</xdr:colOff>
      <xdr:row>36</xdr:row>
      <xdr:rowOff>26693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52500" y="74422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63501</xdr:rowOff>
    </xdr:from>
    <xdr:to>
      <xdr:col>1</xdr:col>
      <xdr:colOff>1270000</xdr:colOff>
      <xdr:row>7</xdr:row>
      <xdr:rowOff>50800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36600" y="2540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419100</xdr:colOff>
      <xdr:row>12</xdr:row>
      <xdr:rowOff>38100</xdr:rowOff>
    </xdr:from>
    <xdr:to>
      <xdr:col>13</xdr:col>
      <xdr:colOff>609600</xdr:colOff>
      <xdr:row>30</xdr:row>
      <xdr:rowOff>139700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368210</xdr:colOff>
      <xdr:row>1</xdr:row>
      <xdr:rowOff>127000</xdr:rowOff>
    </xdr:from>
    <xdr:to>
      <xdr:col>13</xdr:col>
      <xdr:colOff>768996</xdr:colOff>
      <xdr:row>7</xdr:row>
      <xdr:rowOff>63500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429910" y="317500"/>
          <a:ext cx="1200886" cy="1079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292100</xdr:colOff>
      <xdr:row>32</xdr:row>
      <xdr:rowOff>50800</xdr:rowOff>
    </xdr:from>
    <xdr:to>
      <xdr:col>2</xdr:col>
      <xdr:colOff>29228</xdr:colOff>
      <xdr:row>36</xdr:row>
      <xdr:rowOff>39393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800100" y="7442200"/>
          <a:ext cx="2315228" cy="7505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457200</xdr:colOff>
      <xdr:row>8</xdr:row>
      <xdr:rowOff>47623</xdr:rowOff>
    </xdr:from>
    <xdr:to>
      <xdr:col>17</xdr:col>
      <xdr:colOff>104775</xdr:colOff>
      <xdr:row>23</xdr:row>
      <xdr:rowOff>152399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523874</xdr:colOff>
      <xdr:row>26</xdr:row>
      <xdr:rowOff>28575</xdr:rowOff>
    </xdr:from>
    <xdr:to>
      <xdr:col>16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476250</xdr:colOff>
      <xdr:row>0</xdr:row>
      <xdr:rowOff>114301</xdr:rowOff>
    </xdr:from>
    <xdr:to>
      <xdr:col>7</xdr:col>
      <xdr:colOff>600075</xdr:colOff>
      <xdr:row>7</xdr:row>
      <xdr:rowOff>104776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9467850" y="114301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282485</xdr:colOff>
      <xdr:row>1</xdr:row>
      <xdr:rowOff>0</xdr:rowOff>
    </xdr:from>
    <xdr:to>
      <xdr:col>6</xdr:col>
      <xdr:colOff>38100</xdr:colOff>
      <xdr:row>6</xdr:row>
      <xdr:rowOff>152277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959635" y="161925"/>
          <a:ext cx="1070065" cy="96190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762000</xdr:colOff>
      <xdr:row>40</xdr:row>
      <xdr:rowOff>361951</xdr:rowOff>
    </xdr:from>
    <xdr:to>
      <xdr:col>5</xdr:col>
      <xdr:colOff>1219200</xdr:colOff>
      <xdr:row>42</xdr:row>
      <xdr:rowOff>241731</xdr:rowOff>
    </xdr:to>
    <xdr:pic>
      <xdr:nvPicPr>
        <xdr:cNvPr id="8" name="7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858000" y="12525376"/>
          <a:ext cx="2038350" cy="6608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692060</xdr:colOff>
      <xdr:row>0</xdr:row>
      <xdr:rowOff>138572</xdr:rowOff>
    </xdr:from>
    <xdr:to>
      <xdr:col>17</xdr:col>
      <xdr:colOff>257175</xdr:colOff>
      <xdr:row>6</xdr:row>
      <xdr:rowOff>146049</xdr:rowOff>
    </xdr:to>
    <xdr:pic>
      <xdr:nvPicPr>
        <xdr:cNvPr id="10" name="9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6541660" y="138572"/>
          <a:ext cx="1089115" cy="97902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14</xdr:col>
      <xdr:colOff>171450</xdr:colOff>
      <xdr:row>38</xdr:row>
      <xdr:rowOff>1</xdr:rowOff>
    </xdr:from>
    <xdr:to>
      <xdr:col>16</xdr:col>
      <xdr:colOff>527781</xdr:colOff>
      <xdr:row>40</xdr:row>
      <xdr:rowOff>123826</xdr:rowOff>
    </xdr:to>
    <xdr:pic>
      <xdr:nvPicPr>
        <xdr:cNvPr id="12" name="11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5259050" y="11677651"/>
          <a:ext cx="1880331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91985</xdr:colOff>
      <xdr:row>0</xdr:row>
      <xdr:rowOff>132796</xdr:rowOff>
    </xdr:from>
    <xdr:to>
      <xdr:col>7</xdr:col>
      <xdr:colOff>85725</xdr:colOff>
      <xdr:row>6</xdr:row>
      <xdr:rowOff>88900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978560" y="132796"/>
          <a:ext cx="1031965" cy="9276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762000</xdr:colOff>
      <xdr:row>37</xdr:row>
      <xdr:rowOff>247650</xdr:rowOff>
    </xdr:from>
    <xdr:to>
      <xdr:col>7</xdr:col>
      <xdr:colOff>95250</xdr:colOff>
      <xdr:row>40</xdr:row>
      <xdr:rowOff>30919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191250" y="11287125"/>
          <a:ext cx="1828800" cy="5928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425360</xdr:colOff>
      <xdr:row>1</xdr:row>
      <xdr:rowOff>9525</xdr:rowOff>
    </xdr:from>
    <xdr:to>
      <xdr:col>8</xdr:col>
      <xdr:colOff>742950</xdr:colOff>
      <xdr:row>7</xdr:row>
      <xdr:rowOff>8440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26310" y="171450"/>
          <a:ext cx="1079590" cy="9704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180975</xdr:colOff>
      <xdr:row>37</xdr:row>
      <xdr:rowOff>152401</xdr:rowOff>
    </xdr:from>
    <xdr:to>
      <xdr:col>8</xdr:col>
      <xdr:colOff>319841</xdr:colOff>
      <xdr:row>39</xdr:row>
      <xdr:rowOff>76201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743700" y="11325226"/>
          <a:ext cx="1939091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396785</xdr:colOff>
      <xdr:row>41</xdr:row>
      <xdr:rowOff>58522</xdr:rowOff>
    </xdr:from>
    <xdr:to>
      <xdr:col>8</xdr:col>
      <xdr:colOff>685800</xdr:colOff>
      <xdr:row>43</xdr:row>
      <xdr:rowOff>222250</xdr:rowOff>
    </xdr:to>
    <xdr:pic>
      <xdr:nvPicPr>
        <xdr:cNvPr id="12" name="11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997735" y="12507697"/>
          <a:ext cx="1051015" cy="9447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485775</xdr:colOff>
      <xdr:row>77</xdr:row>
      <xdr:rowOff>47625</xdr:rowOff>
    </xdr:from>
    <xdr:to>
      <xdr:col>8</xdr:col>
      <xdr:colOff>477740</xdr:colOff>
      <xdr:row>80</xdr:row>
      <xdr:rowOff>47625</xdr:rowOff>
    </xdr:to>
    <xdr:pic>
      <xdr:nvPicPr>
        <xdr:cNvPr id="13" name="12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048500" y="23040975"/>
          <a:ext cx="1792190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1892210</xdr:colOff>
      <xdr:row>0</xdr:row>
      <xdr:rowOff>160408</xdr:rowOff>
    </xdr:from>
    <xdr:to>
      <xdr:col>3</xdr:col>
      <xdr:colOff>123825</xdr:colOff>
      <xdr:row>6</xdr:row>
      <xdr:rowOff>107949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692810" y="160408"/>
          <a:ext cx="1022440" cy="9190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571500</xdr:colOff>
      <xdr:row>42</xdr:row>
      <xdr:rowOff>200026</xdr:rowOff>
    </xdr:from>
    <xdr:to>
      <xdr:col>2</xdr:col>
      <xdr:colOff>2647950</xdr:colOff>
      <xdr:row>44</xdr:row>
      <xdr:rowOff>168358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372100" y="11591926"/>
          <a:ext cx="2076450" cy="67318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99" tableBorderDxfId="98">
  <autoFilter ref="B13:D22"/>
  <tableColumns count="3">
    <tableColumn id="1" name="CONCEPTO" dataDxfId="97"/>
    <tableColumn id="2" name="DIC/2019" dataDxfId="96"/>
    <tableColumn id="3" name="DIC/2020" dataDxfId="95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41" headerRowBorderDxfId="40" tableBorderDxfId="39" headerRowCellStyle="Normal 2">
  <autoFilter ref="B12:C42"/>
  <tableColumns count="2">
    <tableColumn id="1" name="VEHICULO" dataDxfId="38" dataCellStyle="Normal 2"/>
    <tableColumn id="2" name="CANTIDAD" dataDxfId="37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headerRowDxfId="36" dataDxfId="34" headerRowBorderDxfId="35" tableBorderDxfId="33">
  <autoFilter ref="B12:C16"/>
  <tableColumns count="2">
    <tableColumn id="1" name="CONCEPTO" dataDxfId="32"/>
    <tableColumn id="2" name="DICIEMBRE" dataDxfId="31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B12:D17" totalsRowShown="0" headerRowDxfId="30" dataDxfId="28" headerRowBorderDxfId="29" tableBorderDxfId="27">
  <autoFilter ref="B12:D17"/>
  <tableColumns count="3">
    <tableColumn id="1" name="CONCEPTO" dataDxfId="26"/>
    <tableColumn id="2" name="DIC/2020" dataDxfId="25"/>
    <tableColumn id="3" name="DIC/2019" dataDxfId="24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dataDxfId="22" headerRowBorderDxfId="23" tableBorderDxfId="21">
  <autoFilter ref="A12:C17"/>
  <tableColumns count="3">
    <tableColumn id="1" name="CONCEPTO" dataDxfId="20"/>
    <tableColumn id="2" name="DIC/2020" dataDxfId="19"/>
    <tableColumn id="3" name="DIC /2019" dataDxfId="18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J17" totalsRowShown="0" headerRowDxfId="17" dataDxfId="16" tableBorderDxfId="15">
  <autoFilter ref="B9:J17"/>
  <tableColumns count="9">
    <tableColumn id="1" name="Columna1" dataDxfId="14"/>
    <tableColumn id="2" name="CUMPLIDOS" dataDxfId="13"/>
    <tableColumn id="3" name="ACTIVIDAD" dataDxfId="12"/>
    <tableColumn id="4" name="AMONESTADOS" dataDxfId="11"/>
    <tableColumn id="5" name="SIN EVIDENCIA" dataDxfId="10"/>
    <tableColumn id="6" name="PREESC. MÉDICA" dataDxfId="9"/>
    <tableColumn id="7" name="A.A." dataDxfId="8"/>
    <tableColumn id="9" name="OTROS MOTIVOS" dataDxfId="7"/>
    <tableColumn id="8" name="Columna2" dataDxfId="6">
      <calculatedColumnFormula>SUM(C10:I10)</calculatedColumnFormula>
    </tableColumn>
  </tableColumns>
  <tableStyleInfo name="TableStyleMedium20" showFirstColumn="0" showLastColumn="0" showRowStripes="1" showColumnStripes="0"/>
</table>
</file>

<file path=xl/tables/table15.xml><?xml version="1.0" encoding="utf-8"?>
<table xmlns="http://schemas.openxmlformats.org/spreadsheetml/2006/main" id="16" name="Tabla16" displayName="Tabla16" ref="B11:C31" totalsRowShown="0" headerRowDxfId="5" headerRowBorderDxfId="4" tableBorderDxfId="3" totalsRowBorderDxfId="2">
  <autoFilter ref="B11:C31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headerRowDxfId="94" dataDxfId="92" headerRowBorderDxfId="93" tableBorderDxfId="91">
  <autoFilter ref="B14:D22"/>
  <sortState ref="B18:D25">
    <sortCondition ref="C18:C25"/>
  </sortState>
  <tableColumns count="3">
    <tableColumn id="1" name="CONCEPTOS" dataDxfId="90" dataCellStyle="Normal 2"/>
    <tableColumn id="2" name="DIC/2019" dataDxfId="89" dataCellStyle="Normal 2"/>
    <tableColumn id="3" name="DIC/2020" dataDxfId="88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87" dataDxfId="85" headerRowBorderDxfId="86" tableBorderDxfId="84">
  <autoFilter ref="B14:D19"/>
  <tableColumns count="3">
    <tableColumn id="1" name="CONCEPTO" dataDxfId="83" dataCellStyle="Normal 2"/>
    <tableColumn id="2" name="DIC/2019" dataDxfId="82" dataCellStyle="Normal 2"/>
    <tableColumn id="3" name="DIC/2020" dataDxfId="81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80" dataDxfId="78" headerRowBorderDxfId="79" tableBorderDxfId="77">
  <autoFilter ref="B14:D19"/>
  <tableColumns count="3">
    <tableColumn id="1" name="CONCEPTO" dataDxfId="76" dataCellStyle="Normal 2"/>
    <tableColumn id="2" name="DIC/2018" dataDxfId="75" dataCellStyle="Normal 2"/>
    <tableColumn id="3" name="DIC/2020" dataDxfId="74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73" headerRowBorderDxfId="72" tableBorderDxfId="71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70" dataDxfId="68" headerRowBorderDxfId="69" tableBorderDxfId="67" headerRowCellStyle="Normal 2" dataCellStyle="Normal 2">
  <autoFilter ref="B11:G37"/>
  <tableColumns count="6">
    <tableColumn id="1" name="HORA" dataDxfId="66"/>
    <tableColumn id="2" name="CHOQUES" dataDxfId="65" dataCellStyle="Normal 2"/>
    <tableColumn id="3" name="ATROPELLOS" dataDxfId="64" dataCellStyle="Normal 2"/>
    <tableColumn id="4" name="VOLCADURAS" dataDxfId="63" dataCellStyle="Normal 2"/>
    <tableColumn id="5" name="CAIDA DE PERSONA" dataDxfId="62" dataCellStyle="Normal 2"/>
    <tableColumn id="6" name="COMPUTO" dataDxfId="61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60" dataDxfId="58" headerRowBorderDxfId="59" tableBorderDxfId="57" headerRowCellStyle="Normal 2" dataCellStyle="Normal 2">
  <autoFilter ref="B11:C37"/>
  <tableColumns count="2">
    <tableColumn id="1" name="HORA" dataDxfId="56"/>
    <tableColumn id="2" name="ESTADO  DE EBRIEDAD" dataDxfId="55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54" dataDxfId="52" headerRowBorderDxfId="53" tableBorderDxfId="51" headerRowCellStyle="Normal 2" dataCellStyle="Normal 2">
  <autoFilter ref="B45:C63"/>
  <tableColumns count="2">
    <tableColumn id="1" name="EDAD" dataDxfId="50"/>
    <tableColumn id="2" name="ESTADO  DE EBRIEDAD" dataDxfId="49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48" dataDxfId="46" headerRowBorderDxfId="47" tableBorderDxfId="45" totalsRowBorderDxfId="44" headerRowCellStyle="Normal 2">
  <autoFilter ref="B68:C70"/>
  <tableColumns count="2">
    <tableColumn id="1" name="GENERO " dataDxfId="43" dataCellStyle="Normal 2"/>
    <tableColumn id="2" name="E.E." dataDxfId="42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showGridLines="0" view="pageLayout" topLeftCell="A10" zoomScale="75" zoomScaleNormal="75" zoomScaleSheetLayoutView="75" zoomScalePageLayoutView="75" workbookViewId="0">
      <selection activeCell="J12" sqref="J12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x14ac:dyDescent="0.2">
      <c r="B7" s="2"/>
      <c r="C7" s="2"/>
      <c r="D7" s="2"/>
    </row>
    <row r="8" spans="2:14" x14ac:dyDescent="0.2">
      <c r="B8" s="2"/>
      <c r="C8" s="2"/>
      <c r="D8" s="2"/>
    </row>
    <row r="9" spans="2:14" x14ac:dyDescent="0.2">
      <c r="B9" s="2"/>
      <c r="C9" s="2"/>
      <c r="D9" s="2"/>
    </row>
    <row r="10" spans="2:14" x14ac:dyDescent="0.2">
      <c r="B10" s="2"/>
      <c r="C10" s="2"/>
      <c r="D10" s="2"/>
    </row>
    <row r="11" spans="2:14" ht="33" customHeight="1" x14ac:dyDescent="0.2">
      <c r="B11" s="253" t="s">
        <v>153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</row>
    <row r="12" spans="2:14" ht="34.5" customHeight="1" thickBot="1" x14ac:dyDescent="0.25">
      <c r="B12" s="2"/>
      <c r="C12" s="2"/>
      <c r="D12" s="116"/>
    </row>
    <row r="13" spans="2:14" ht="21" customHeight="1" x14ac:dyDescent="0.2">
      <c r="B13" s="117" t="s">
        <v>0</v>
      </c>
      <c r="C13" s="118" t="s">
        <v>148</v>
      </c>
      <c r="D13" s="118" t="s">
        <v>152</v>
      </c>
    </row>
    <row r="14" spans="2:14" ht="30.95" customHeight="1" x14ac:dyDescent="0.2">
      <c r="B14" s="119" t="s">
        <v>1</v>
      </c>
      <c r="C14" s="178">
        <v>323</v>
      </c>
      <c r="D14" s="156">
        <v>330</v>
      </c>
    </row>
    <row r="15" spans="2:14" ht="30.95" customHeight="1" x14ac:dyDescent="0.2">
      <c r="B15" s="119" t="s">
        <v>2</v>
      </c>
      <c r="C15" s="179">
        <v>15</v>
      </c>
      <c r="D15" s="156">
        <v>12</v>
      </c>
    </row>
    <row r="16" spans="2:14" ht="30.95" customHeight="1" x14ac:dyDescent="0.2">
      <c r="B16" s="119" t="s">
        <v>3</v>
      </c>
      <c r="C16" s="179">
        <v>9</v>
      </c>
      <c r="D16" s="156">
        <v>16</v>
      </c>
    </row>
    <row r="17" spans="2:5" ht="30.95" customHeight="1" x14ac:dyDescent="0.2">
      <c r="B17" s="119" t="s">
        <v>4</v>
      </c>
      <c r="C17" s="179">
        <v>2</v>
      </c>
      <c r="D17" s="156">
        <v>2</v>
      </c>
    </row>
    <row r="18" spans="2:5" ht="12.75" customHeight="1" x14ac:dyDescent="0.2">
      <c r="B18" s="120"/>
      <c r="C18" s="157"/>
      <c r="D18" s="157"/>
    </row>
    <row r="19" spans="2:5" ht="30.95" customHeight="1" x14ac:dyDescent="0.2">
      <c r="B19" s="121" t="s">
        <v>5</v>
      </c>
      <c r="C19" s="156">
        <f>C14+C15+C16+C17</f>
        <v>349</v>
      </c>
      <c r="D19" s="156">
        <f>D14+D15+D16+D17</f>
        <v>360</v>
      </c>
    </row>
    <row r="20" spans="2:5" ht="12.75" customHeight="1" thickBot="1" x14ac:dyDescent="0.25">
      <c r="B20" s="122"/>
      <c r="C20" s="157"/>
      <c r="D20" s="157"/>
    </row>
    <row r="21" spans="2:5" ht="30.95" customHeight="1" thickTop="1" x14ac:dyDescent="0.2">
      <c r="B21" s="119" t="s">
        <v>6</v>
      </c>
      <c r="C21" s="179">
        <v>229</v>
      </c>
      <c r="D21" s="156">
        <v>202</v>
      </c>
    </row>
    <row r="22" spans="2:5" ht="30.95" customHeight="1" thickBot="1" x14ac:dyDescent="0.25">
      <c r="B22" s="123" t="s">
        <v>7</v>
      </c>
      <c r="C22" s="180">
        <v>1</v>
      </c>
      <c r="D22" s="158">
        <v>2</v>
      </c>
    </row>
    <row r="23" spans="2:5" ht="9" customHeight="1" x14ac:dyDescent="0.2">
      <c r="E23" s="115"/>
    </row>
    <row r="24" spans="2:5" x14ac:dyDescent="0.2">
      <c r="E24" s="115"/>
    </row>
    <row r="25" spans="2:5" x14ac:dyDescent="0.2">
      <c r="E25" s="115"/>
    </row>
    <row r="26" spans="2:5" x14ac:dyDescent="0.2">
      <c r="E26" s="115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40"/>
  <sheetViews>
    <sheetView showGridLines="0" showWhiteSpace="0" view="pageLayout" topLeftCell="A7" zoomScale="75" zoomScaleSheetLayoutView="75" zoomScalePageLayoutView="75" workbookViewId="0">
      <selection activeCell="C13" sqref="C13"/>
    </sheetView>
  </sheetViews>
  <sheetFormatPr baseColWidth="10" defaultRowHeight="15" x14ac:dyDescent="0.2"/>
  <cols>
    <col min="1" max="1" width="5.85546875" style="10" customWidth="1"/>
    <col min="2" max="2" width="26" style="10" customWidth="1"/>
    <col min="3" max="3" width="13" style="10" customWidth="1"/>
    <col min="4" max="4" width="13.570312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9" spans="2:16" ht="30" customHeight="1" x14ac:dyDescent="0.25">
      <c r="B9" s="269" t="s">
        <v>165</v>
      </c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125"/>
    </row>
    <row r="11" spans="2:16" ht="15.75" thickBot="1" x14ac:dyDescent="0.25">
      <c r="B11" s="11" t="s">
        <v>8</v>
      </c>
      <c r="C11" s="12"/>
      <c r="D11" s="12"/>
    </row>
    <row r="12" spans="2:16" ht="36" customHeight="1" x14ac:dyDescent="0.2">
      <c r="B12" s="208" t="s">
        <v>0</v>
      </c>
      <c r="C12" s="190" t="s">
        <v>152</v>
      </c>
      <c r="D12" s="190" t="s">
        <v>148</v>
      </c>
    </row>
    <row r="13" spans="2:16" ht="30.95" customHeight="1" x14ac:dyDescent="0.2">
      <c r="B13" s="209" t="s">
        <v>17</v>
      </c>
      <c r="C13" s="194">
        <v>31</v>
      </c>
      <c r="D13" s="210">
        <v>33</v>
      </c>
    </row>
    <row r="14" spans="2:16" ht="30.95" customHeight="1" x14ac:dyDescent="0.2">
      <c r="B14" s="209" t="s">
        <v>18</v>
      </c>
      <c r="C14" s="194">
        <v>17</v>
      </c>
      <c r="D14" s="210">
        <v>22</v>
      </c>
    </row>
    <row r="15" spans="2:16" ht="46.5" customHeight="1" x14ac:dyDescent="0.2">
      <c r="B15" s="211" t="s">
        <v>19</v>
      </c>
      <c r="C15" s="194">
        <v>23</v>
      </c>
      <c r="D15" s="210">
        <v>15</v>
      </c>
    </row>
    <row r="16" spans="2:16" ht="12.75" customHeight="1" x14ac:dyDescent="0.2">
      <c r="B16" s="212"/>
      <c r="C16" s="213"/>
      <c r="D16" s="213"/>
    </row>
    <row r="17" spans="2:4" ht="30.95" customHeight="1" x14ac:dyDescent="0.2">
      <c r="B17" s="214" t="s">
        <v>5</v>
      </c>
      <c r="C17" s="210">
        <f>C13+C14+C15</f>
        <v>71</v>
      </c>
      <c r="D17" s="210">
        <f>D13+D14+D15</f>
        <v>70</v>
      </c>
    </row>
    <row r="18" spans="2:4" ht="30.95" customHeight="1" x14ac:dyDescent="0.2">
      <c r="B18" s="14"/>
      <c r="C18" s="15"/>
      <c r="D18" s="15"/>
    </row>
    <row r="19" spans="2:4" ht="30.95" customHeight="1" x14ac:dyDescent="0.2">
      <c r="B19" s="14"/>
      <c r="C19" s="15"/>
      <c r="D19" s="15"/>
    </row>
    <row r="20" spans="2:4" ht="30.95" customHeight="1" x14ac:dyDescent="0.2">
      <c r="B20" s="14"/>
      <c r="C20" s="15"/>
      <c r="D20" s="15"/>
    </row>
    <row r="21" spans="2:4" ht="30.95" customHeight="1" x14ac:dyDescent="0.2">
      <c r="B21" s="14"/>
      <c r="C21" s="15"/>
      <c r="D21" s="15"/>
    </row>
    <row r="22" spans="2:4" ht="30.95" customHeight="1" x14ac:dyDescent="0.2">
      <c r="B22" s="14"/>
      <c r="C22" s="15"/>
      <c r="D22" s="15"/>
    </row>
    <row r="23" spans="2:4" ht="30.95" customHeight="1" x14ac:dyDescent="0.2">
      <c r="B23" s="14"/>
      <c r="C23" s="15"/>
      <c r="D23" s="15"/>
    </row>
    <row r="24" spans="2:4" ht="30.95" customHeight="1" x14ac:dyDescent="0.2">
      <c r="B24" s="14"/>
      <c r="C24" s="15"/>
      <c r="D24" s="15"/>
    </row>
    <row r="25" spans="2:4" ht="30.95" customHeight="1" x14ac:dyDescent="0.2">
      <c r="B25" s="14"/>
      <c r="C25" s="15"/>
      <c r="D25" s="15"/>
    </row>
    <row r="26" spans="2:4" ht="30.95" customHeight="1" x14ac:dyDescent="0.2">
      <c r="B26" s="14"/>
      <c r="C26" s="15"/>
      <c r="D26" s="15"/>
    </row>
    <row r="27" spans="2:4" ht="30.95" customHeight="1" x14ac:dyDescent="0.2">
      <c r="B27" s="14"/>
      <c r="C27" s="15"/>
      <c r="D27" s="15"/>
    </row>
    <row r="28" spans="2:4" ht="30.95" customHeight="1" x14ac:dyDescent="0.2">
      <c r="B28" s="14"/>
      <c r="C28" s="15"/>
      <c r="D28" s="15"/>
    </row>
    <row r="29" spans="2:4" ht="30.95" customHeight="1" x14ac:dyDescent="0.2">
      <c r="B29" s="14"/>
      <c r="C29" s="15"/>
      <c r="D29" s="15"/>
    </row>
    <row r="30" spans="2:4" ht="30.95" customHeight="1" x14ac:dyDescent="0.2">
      <c r="B30" s="14"/>
      <c r="C30" s="15"/>
      <c r="D30" s="15"/>
    </row>
    <row r="40" spans="2:2" x14ac:dyDescent="0.2">
      <c r="B40" s="13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50"/>
  <sheetViews>
    <sheetView showGridLines="0" view="pageLayout" topLeftCell="A4" zoomScale="75" zoomScaleSheetLayoutView="75" zoomScalePageLayoutView="75" workbookViewId="0">
      <selection activeCell="C19" sqref="C19"/>
    </sheetView>
  </sheetViews>
  <sheetFormatPr baseColWidth="10" defaultRowHeight="15" x14ac:dyDescent="0.2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9" spans="1:15" ht="30" customHeight="1" x14ac:dyDescent="0.2">
      <c r="A9" s="271" t="s">
        <v>163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126"/>
    </row>
    <row r="11" spans="1:15" ht="15.75" thickBot="1" x14ac:dyDescent="0.25">
      <c r="A11" s="11" t="s">
        <v>8</v>
      </c>
      <c r="B11" s="12"/>
      <c r="C11" s="12"/>
    </row>
    <row r="12" spans="1:15" ht="36" customHeight="1" x14ac:dyDescent="0.2">
      <c r="A12" s="16" t="s">
        <v>0</v>
      </c>
      <c r="B12" s="118" t="s">
        <v>152</v>
      </c>
      <c r="C12" s="118" t="s">
        <v>150</v>
      </c>
    </row>
    <row r="13" spans="1:15" ht="30.95" customHeight="1" x14ac:dyDescent="0.2">
      <c r="A13" s="215" t="s">
        <v>20</v>
      </c>
      <c r="B13" s="192">
        <v>609</v>
      </c>
      <c r="C13" s="210">
        <v>771</v>
      </c>
    </row>
    <row r="14" spans="1:15" ht="30.95" customHeight="1" x14ac:dyDescent="0.2">
      <c r="A14" s="211" t="s">
        <v>21</v>
      </c>
      <c r="B14" s="194">
        <v>237</v>
      </c>
      <c r="C14" s="210">
        <v>410</v>
      </c>
    </row>
    <row r="15" spans="1:15" ht="30.95" customHeight="1" x14ac:dyDescent="0.2">
      <c r="A15" s="211"/>
      <c r="B15" s="210"/>
      <c r="C15" s="210"/>
    </row>
    <row r="16" spans="1:15" ht="12.75" customHeight="1" x14ac:dyDescent="0.2">
      <c r="A16" s="212"/>
      <c r="B16" s="213"/>
      <c r="C16" s="213"/>
    </row>
    <row r="17" spans="1:3" ht="30.95" customHeight="1" x14ac:dyDescent="0.2">
      <c r="A17" s="214" t="s">
        <v>5</v>
      </c>
      <c r="B17" s="216">
        <f>B13+B14+B15</f>
        <v>846</v>
      </c>
      <c r="C17" s="216">
        <f>C13+C14+C15</f>
        <v>1181</v>
      </c>
    </row>
    <row r="18" spans="1:3" ht="30.95" customHeight="1" x14ac:dyDescent="0.2">
      <c r="A18" s="14"/>
      <c r="B18" s="15"/>
      <c r="C18" s="15"/>
    </row>
    <row r="19" spans="1:3" ht="30.95" customHeight="1" x14ac:dyDescent="0.2">
      <c r="A19" s="14"/>
      <c r="B19" s="15"/>
      <c r="C19" s="15"/>
    </row>
    <row r="20" spans="1:3" ht="30.95" customHeight="1" x14ac:dyDescent="0.2">
      <c r="A20" s="14"/>
      <c r="B20" s="15"/>
      <c r="C20" s="15"/>
    </row>
    <row r="21" spans="1:3" ht="30.95" customHeight="1" thickBot="1" x14ac:dyDescent="0.25">
      <c r="A21" s="14"/>
      <c r="B21" s="15"/>
      <c r="C21" s="15"/>
    </row>
    <row r="22" spans="1:3" ht="30.95" customHeight="1" thickBot="1" x14ac:dyDescent="0.3">
      <c r="A22" s="272" t="s">
        <v>110</v>
      </c>
      <c r="B22" s="273"/>
      <c r="C22" s="15"/>
    </row>
    <row r="23" spans="1:3" ht="27" customHeight="1" x14ac:dyDescent="0.2">
      <c r="A23" s="153" t="s">
        <v>97</v>
      </c>
      <c r="B23" s="127">
        <v>735</v>
      </c>
      <c r="C23" s="15"/>
    </row>
    <row r="24" spans="1:3" ht="21.75" customHeight="1" thickBot="1" x14ac:dyDescent="0.25">
      <c r="A24" s="154" t="s">
        <v>98</v>
      </c>
      <c r="B24" s="127">
        <v>67</v>
      </c>
      <c r="C24" s="15"/>
    </row>
    <row r="25" spans="1:3" ht="13.5" customHeight="1" thickBot="1" x14ac:dyDescent="0.25">
      <c r="A25" s="148"/>
      <c r="B25" s="149"/>
      <c r="C25" s="15"/>
    </row>
    <row r="26" spans="1:3" ht="24" customHeight="1" x14ac:dyDescent="0.25">
      <c r="A26" s="274" t="s">
        <v>102</v>
      </c>
      <c r="B26" s="275"/>
      <c r="C26" s="15"/>
    </row>
    <row r="27" spans="1:3" ht="30.95" customHeight="1" x14ac:dyDescent="0.2">
      <c r="A27" s="155" t="s">
        <v>97</v>
      </c>
      <c r="B27" s="150">
        <v>38</v>
      </c>
      <c r="C27" s="15"/>
    </row>
    <row r="28" spans="1:3" ht="24.75" customHeight="1" thickBot="1" x14ac:dyDescent="0.25">
      <c r="A28" s="154" t="s">
        <v>98</v>
      </c>
      <c r="B28" s="151">
        <v>6</v>
      </c>
      <c r="C28" s="15"/>
    </row>
    <row r="29" spans="1:3" ht="30.95" customHeight="1" thickBot="1" x14ac:dyDescent="0.3">
      <c r="B29" s="152">
        <f>B28+B27+B24+B23</f>
        <v>846</v>
      </c>
      <c r="C29" s="15"/>
    </row>
    <row r="30" spans="1:3" ht="30.95" customHeight="1" x14ac:dyDescent="0.2">
      <c r="A30" s="14"/>
      <c r="B30" s="15"/>
      <c r="C30" s="15"/>
    </row>
    <row r="42" spans="1:13" x14ac:dyDescent="0.2">
      <c r="A42" s="276"/>
      <c r="B42" s="276"/>
      <c r="C42" s="276"/>
      <c r="D42" s="276"/>
      <c r="E42" s="276"/>
      <c r="F42" s="276"/>
      <c r="G42" s="276"/>
    </row>
    <row r="44" spans="1:13" x14ac:dyDescent="0.2">
      <c r="A44" s="270"/>
      <c r="B44" s="27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75"/>
    </row>
    <row r="45" spans="1:13" ht="15.75" x14ac:dyDescent="0.25">
      <c r="A45" s="270"/>
      <c r="B45" s="270"/>
      <c r="C45" s="176"/>
      <c r="D45" s="176"/>
      <c r="E45" s="176"/>
      <c r="F45" s="176"/>
      <c r="G45" s="176"/>
      <c r="H45" s="176"/>
      <c r="I45" s="176"/>
      <c r="J45" s="175"/>
      <c r="K45" s="175"/>
      <c r="L45" s="15"/>
      <c r="M45" s="175"/>
    </row>
    <row r="46" spans="1:13" ht="15.75" x14ac:dyDescent="0.2">
      <c r="A46" s="270"/>
      <c r="B46" s="270"/>
      <c r="C46" s="177"/>
      <c r="D46" s="177"/>
      <c r="E46" s="177"/>
      <c r="F46" s="177"/>
      <c r="G46" s="177"/>
      <c r="H46" s="177"/>
      <c r="I46" s="177"/>
      <c r="J46" s="15"/>
      <c r="K46" s="177"/>
      <c r="L46" s="177"/>
      <c r="M46" s="175"/>
    </row>
    <row r="47" spans="1:13" ht="15.75" x14ac:dyDescent="0.2">
      <c r="A47" s="270"/>
      <c r="B47" s="270"/>
      <c r="C47" s="177"/>
      <c r="D47" s="177"/>
      <c r="E47" s="177"/>
      <c r="F47" s="177"/>
      <c r="G47" s="177"/>
      <c r="H47" s="177"/>
      <c r="I47" s="177"/>
      <c r="J47" s="15"/>
      <c r="K47" s="177"/>
      <c r="L47" s="177"/>
      <c r="M47" s="175"/>
    </row>
    <row r="48" spans="1:13" ht="15.75" x14ac:dyDescent="0.2">
      <c r="A48" s="270"/>
      <c r="B48" s="270"/>
      <c r="C48" s="177"/>
      <c r="D48" s="177"/>
      <c r="E48" s="177"/>
      <c r="F48" s="177"/>
      <c r="G48" s="177"/>
      <c r="H48" s="177"/>
      <c r="I48" s="177"/>
      <c r="J48" s="15"/>
      <c r="K48" s="177"/>
      <c r="L48" s="177"/>
      <c r="M48" s="175"/>
    </row>
    <row r="49" spans="1:13" ht="15.75" x14ac:dyDescent="0.2">
      <c r="A49" s="270"/>
      <c r="B49" s="270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5"/>
    </row>
    <row r="50" spans="1:13" x14ac:dyDescent="0.2">
      <c r="A50" s="175"/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</row>
  </sheetData>
  <mergeCells count="9">
    <mergeCell ref="A49:B49"/>
    <mergeCell ref="A9:N9"/>
    <mergeCell ref="A22:B22"/>
    <mergeCell ref="A26:B26"/>
    <mergeCell ref="A46:B46"/>
    <mergeCell ref="A48:B48"/>
    <mergeCell ref="A42:G42"/>
    <mergeCell ref="A44:B45"/>
    <mergeCell ref="A47:B47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7"/>
  <sheetViews>
    <sheetView showGridLines="0" tabSelected="1" view="pageLayout" zoomScaleNormal="100" workbookViewId="0">
      <selection activeCell="B19" sqref="B19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4" spans="2:12" x14ac:dyDescent="0.2">
      <c r="C4" s="277" t="s">
        <v>164</v>
      </c>
      <c r="D4" s="277"/>
      <c r="E4" s="277"/>
      <c r="F4" s="277"/>
      <c r="G4" s="277"/>
      <c r="H4" s="277"/>
      <c r="I4" s="277"/>
    </row>
    <row r="5" spans="2:12" x14ac:dyDescent="0.2">
      <c r="C5" s="277"/>
      <c r="D5" s="277"/>
      <c r="E5" s="277"/>
      <c r="F5" s="277"/>
      <c r="G5" s="277"/>
      <c r="H5" s="277"/>
      <c r="I5" s="277"/>
    </row>
    <row r="6" spans="2:12" x14ac:dyDescent="0.2">
      <c r="C6" s="277"/>
      <c r="D6" s="277"/>
      <c r="E6" s="277"/>
      <c r="F6" s="277"/>
      <c r="G6" s="277"/>
      <c r="H6" s="277"/>
      <c r="I6" s="277"/>
    </row>
    <row r="8" spans="2:12" ht="18" thickBot="1" x14ac:dyDescent="0.35"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</row>
    <row r="9" spans="2:12" s="128" customFormat="1" ht="33" customHeight="1" thickBot="1" x14ac:dyDescent="0.35">
      <c r="B9" s="217" t="s">
        <v>23</v>
      </c>
      <c r="C9" s="218" t="s">
        <v>120</v>
      </c>
      <c r="D9" s="219" t="s">
        <v>121</v>
      </c>
      <c r="E9" s="219" t="s">
        <v>122</v>
      </c>
      <c r="F9" s="220" t="s">
        <v>123</v>
      </c>
      <c r="G9" s="220" t="s">
        <v>124</v>
      </c>
      <c r="H9" s="221" t="s">
        <v>125</v>
      </c>
      <c r="I9" s="222" t="s">
        <v>127</v>
      </c>
      <c r="J9" s="223" t="s">
        <v>126</v>
      </c>
      <c r="K9" s="143"/>
      <c r="L9" s="143"/>
    </row>
    <row r="10" spans="2:12" ht="18" thickBot="1" x14ac:dyDescent="0.35">
      <c r="B10" s="224" t="s">
        <v>116</v>
      </c>
      <c r="C10" s="225">
        <v>344</v>
      </c>
      <c r="D10" s="225">
        <v>1</v>
      </c>
      <c r="E10" s="225">
        <v>2</v>
      </c>
      <c r="F10" s="225"/>
      <c r="G10" s="225">
        <v>3</v>
      </c>
      <c r="H10" s="226">
        <v>2</v>
      </c>
      <c r="I10" s="226"/>
      <c r="J10" s="227">
        <f>SUM(C10:I10)</f>
        <v>352</v>
      </c>
      <c r="K10" s="142"/>
      <c r="L10" s="142"/>
    </row>
    <row r="11" spans="2:12" ht="10.5" customHeight="1" thickBot="1" x14ac:dyDescent="0.35">
      <c r="B11" s="228"/>
      <c r="C11" s="229"/>
      <c r="D11" s="229"/>
      <c r="E11" s="229"/>
      <c r="F11" s="229"/>
      <c r="G11" s="229"/>
      <c r="H11" s="230"/>
      <c r="I11" s="230"/>
      <c r="J11" s="227"/>
      <c r="K11" s="142"/>
      <c r="L11" s="142"/>
    </row>
    <row r="12" spans="2:12" ht="18" thickBot="1" x14ac:dyDescent="0.35">
      <c r="B12" s="228" t="s">
        <v>117</v>
      </c>
      <c r="C12" s="229">
        <v>23</v>
      </c>
      <c r="D12" s="229">
        <v>0</v>
      </c>
      <c r="E12" s="229">
        <v>0</v>
      </c>
      <c r="F12" s="229"/>
      <c r="G12" s="229">
        <v>0</v>
      </c>
      <c r="H12" s="230">
        <v>1</v>
      </c>
      <c r="I12" s="230"/>
      <c r="J12" s="227">
        <f>SUM(C12:I12)</f>
        <v>24</v>
      </c>
      <c r="K12" s="142"/>
      <c r="L12" s="142"/>
    </row>
    <row r="13" spans="2:12" ht="6.75" customHeight="1" thickBot="1" x14ac:dyDescent="0.35">
      <c r="B13" s="228"/>
      <c r="C13" s="229"/>
      <c r="D13" s="229"/>
      <c r="E13" s="229"/>
      <c r="F13" s="229"/>
      <c r="G13" s="229"/>
      <c r="H13" s="230"/>
      <c r="I13" s="230"/>
      <c r="J13" s="227"/>
      <c r="K13" s="142"/>
      <c r="L13" s="142"/>
    </row>
    <row r="14" spans="2:12" ht="18" thickBot="1" x14ac:dyDescent="0.35">
      <c r="B14" s="228" t="s">
        <v>118</v>
      </c>
      <c r="C14" s="229">
        <v>0</v>
      </c>
      <c r="D14" s="229">
        <v>0</v>
      </c>
      <c r="E14" s="229">
        <v>33</v>
      </c>
      <c r="F14" s="229"/>
      <c r="G14" s="229">
        <v>0</v>
      </c>
      <c r="H14" s="230">
        <v>0</v>
      </c>
      <c r="I14" s="230"/>
      <c r="J14" s="227">
        <f>SUM(C14:I14)</f>
        <v>33</v>
      </c>
      <c r="K14" s="142"/>
      <c r="L14" s="142"/>
    </row>
    <row r="15" spans="2:12" ht="9" customHeight="1" thickBot="1" x14ac:dyDescent="0.35">
      <c r="B15" s="228"/>
      <c r="C15" s="229"/>
      <c r="D15" s="229"/>
      <c r="E15" s="229"/>
      <c r="F15" s="229"/>
      <c r="G15" s="229"/>
      <c r="H15" s="230"/>
      <c r="I15" s="230"/>
      <c r="J15" s="227"/>
      <c r="K15" s="142"/>
      <c r="L15" s="142"/>
    </row>
    <row r="16" spans="2:12" ht="18" thickBot="1" x14ac:dyDescent="0.35">
      <c r="B16" s="231" t="s">
        <v>119</v>
      </c>
      <c r="C16" s="232">
        <v>0</v>
      </c>
      <c r="D16" s="232">
        <v>0</v>
      </c>
      <c r="E16" s="232">
        <v>4</v>
      </c>
      <c r="F16" s="232"/>
      <c r="G16" s="232">
        <v>0</v>
      </c>
      <c r="H16" s="233">
        <v>0</v>
      </c>
      <c r="I16" s="233"/>
      <c r="J16" s="227">
        <f>SUM(C16:I16)</f>
        <v>4</v>
      </c>
      <c r="K16" s="142"/>
      <c r="L16" s="142"/>
    </row>
    <row r="17" spans="2:12" ht="36" customHeight="1" x14ac:dyDescent="0.3">
      <c r="B17" s="234"/>
      <c r="C17" s="235">
        <f>SUM(C10:C16)</f>
        <v>367</v>
      </c>
      <c r="D17" s="236">
        <f t="shared" ref="D17:I17" si="0">SUM(D10:D16)</f>
        <v>1</v>
      </c>
      <c r="E17" s="236">
        <f t="shared" si="0"/>
        <v>39</v>
      </c>
      <c r="F17" s="236">
        <f t="shared" si="0"/>
        <v>0</v>
      </c>
      <c r="G17" s="236">
        <f t="shared" si="0"/>
        <v>3</v>
      </c>
      <c r="H17" s="237">
        <f t="shared" si="0"/>
        <v>3</v>
      </c>
      <c r="I17" s="237">
        <f t="shared" si="0"/>
        <v>0</v>
      </c>
      <c r="J17" s="227">
        <f>SUM(C17:I17)</f>
        <v>413</v>
      </c>
      <c r="K17" s="142"/>
      <c r="L17" s="142"/>
    </row>
    <row r="18" spans="2:12" ht="17.25" x14ac:dyDescent="0.3"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</row>
    <row r="19" spans="2:12" ht="17.25" x14ac:dyDescent="0.3"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</row>
    <row r="20" spans="2:12" ht="17.25" x14ac:dyDescent="0.3"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</row>
    <row r="21" spans="2:12" ht="17.25" x14ac:dyDescent="0.3"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</row>
    <row r="22" spans="2:12" ht="17.25" x14ac:dyDescent="0.3"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</row>
    <row r="23" spans="2:12" ht="17.25" x14ac:dyDescent="0.3"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</row>
    <row r="24" spans="2:12" ht="17.25" x14ac:dyDescent="0.3"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</row>
    <row r="25" spans="2:12" ht="17.25" x14ac:dyDescent="0.3"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</row>
    <row r="26" spans="2:12" ht="17.25" x14ac:dyDescent="0.3">
      <c r="K26" s="142"/>
      <c r="L26" s="142"/>
    </row>
    <row r="27" spans="2:12" ht="17.25" x14ac:dyDescent="0.3">
      <c r="K27" s="142"/>
      <c r="L27" s="142"/>
    </row>
  </sheetData>
  <mergeCells count="1">
    <mergeCell ref="C4:I6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31"/>
  <sheetViews>
    <sheetView showGridLines="0" topLeftCell="A5" workbookViewId="0">
      <selection activeCell="E21" sqref="E21"/>
    </sheetView>
  </sheetViews>
  <sheetFormatPr baseColWidth="10" defaultRowHeight="12.75" x14ac:dyDescent="0.2"/>
  <cols>
    <col min="1" max="1" width="6.42578125" customWidth="1"/>
    <col min="2" max="2" width="71.140625" customWidth="1"/>
    <col min="3" max="3" width="15.5703125" customWidth="1"/>
    <col min="4" max="4" width="12.85546875" customWidth="1"/>
  </cols>
  <sheetData>
    <row r="8" spans="2:7" ht="36.75" customHeight="1" x14ac:dyDescent="0.25">
      <c r="B8" s="280" t="s">
        <v>131</v>
      </c>
      <c r="C8" s="280"/>
      <c r="D8" s="163"/>
      <c r="E8" s="163"/>
      <c r="F8" s="163"/>
      <c r="G8" s="163"/>
    </row>
    <row r="9" spans="2:7" ht="13.5" thickBot="1" x14ac:dyDescent="0.25"/>
    <row r="10" spans="2:7" ht="31.5" customHeight="1" thickBot="1" x14ac:dyDescent="0.4">
      <c r="B10" s="278" t="s">
        <v>129</v>
      </c>
      <c r="C10" s="279"/>
    </row>
    <row r="11" spans="2:7" ht="15.75" thickBot="1" x14ac:dyDescent="0.3">
      <c r="B11" s="164" t="s">
        <v>132</v>
      </c>
      <c r="C11" s="165" t="s">
        <v>133</v>
      </c>
    </row>
    <row r="12" spans="2:7" ht="15.75" thickBot="1" x14ac:dyDescent="0.3">
      <c r="B12" s="166" t="s">
        <v>134</v>
      </c>
      <c r="C12" s="167"/>
    </row>
    <row r="13" spans="2:7" ht="15" x14ac:dyDescent="0.25">
      <c r="B13" s="168" t="s">
        <v>151</v>
      </c>
      <c r="C13" s="169">
        <v>5</v>
      </c>
    </row>
    <row r="14" spans="2:7" ht="15" x14ac:dyDescent="0.25">
      <c r="B14" s="170" t="s">
        <v>166</v>
      </c>
      <c r="C14" s="171">
        <v>3</v>
      </c>
    </row>
    <row r="15" spans="2:7" ht="15" x14ac:dyDescent="0.25">
      <c r="B15" s="172" t="s">
        <v>167</v>
      </c>
      <c r="C15" s="173">
        <v>3</v>
      </c>
    </row>
    <row r="16" spans="2:7" ht="15" x14ac:dyDescent="0.25">
      <c r="B16" s="172" t="s">
        <v>168</v>
      </c>
      <c r="C16" s="173">
        <v>2</v>
      </c>
    </row>
    <row r="17" spans="2:3" ht="15" x14ac:dyDescent="0.25">
      <c r="B17" s="172" t="s">
        <v>169</v>
      </c>
      <c r="C17" s="173">
        <v>2</v>
      </c>
    </row>
    <row r="18" spans="2:3" ht="15" x14ac:dyDescent="0.25">
      <c r="B18" s="172" t="s">
        <v>170</v>
      </c>
      <c r="C18" s="173">
        <v>2</v>
      </c>
    </row>
    <row r="19" spans="2:3" ht="15" x14ac:dyDescent="0.25">
      <c r="B19" s="172" t="s">
        <v>171</v>
      </c>
      <c r="C19" s="173">
        <v>2</v>
      </c>
    </row>
    <row r="20" spans="2:3" ht="15" x14ac:dyDescent="0.25">
      <c r="B20" s="172" t="s">
        <v>172</v>
      </c>
      <c r="C20" s="174">
        <v>2</v>
      </c>
    </row>
    <row r="21" spans="2:3" ht="15.75" thickBot="1" x14ac:dyDescent="0.3">
      <c r="B21" s="172"/>
      <c r="C21" s="173"/>
    </row>
    <row r="22" spans="2:3" ht="15.75" thickBot="1" x14ac:dyDescent="0.3">
      <c r="B22" s="166" t="s">
        <v>135</v>
      </c>
      <c r="C22" s="167"/>
    </row>
    <row r="23" spans="2:3" ht="15" x14ac:dyDescent="0.25">
      <c r="B23" s="172" t="s">
        <v>173</v>
      </c>
      <c r="C23" s="173">
        <v>5</v>
      </c>
    </row>
    <row r="24" spans="2:3" ht="15" x14ac:dyDescent="0.25">
      <c r="B24" s="172" t="s">
        <v>174</v>
      </c>
      <c r="C24" s="173">
        <v>4</v>
      </c>
    </row>
    <row r="25" spans="2:3" ht="15" x14ac:dyDescent="0.25">
      <c r="B25" s="172" t="s">
        <v>175</v>
      </c>
      <c r="C25" s="173">
        <v>2</v>
      </c>
    </row>
    <row r="26" spans="2:3" ht="15" x14ac:dyDescent="0.25">
      <c r="B26" s="251" t="s">
        <v>176</v>
      </c>
      <c r="C26" s="252">
        <v>2</v>
      </c>
    </row>
    <row r="27" spans="2:3" ht="15" x14ac:dyDescent="0.25">
      <c r="B27" s="251"/>
      <c r="C27" s="252"/>
    </row>
    <row r="28" spans="2:3" ht="15" x14ac:dyDescent="0.25">
      <c r="B28" s="251" t="s">
        <v>177</v>
      </c>
      <c r="C28" s="252">
        <v>7</v>
      </c>
    </row>
    <row r="29" spans="2:3" ht="15" x14ac:dyDescent="0.25">
      <c r="B29" s="172" t="s">
        <v>178</v>
      </c>
      <c r="C29" s="173">
        <v>4</v>
      </c>
    </row>
    <row r="30" spans="2:3" ht="15" x14ac:dyDescent="0.25">
      <c r="B30" s="172" t="s">
        <v>179</v>
      </c>
      <c r="C30" s="173">
        <v>34</v>
      </c>
    </row>
    <row r="31" spans="2:3" ht="15" x14ac:dyDescent="0.25">
      <c r="B31" s="170"/>
      <c r="C31" s="173"/>
    </row>
  </sheetData>
  <mergeCells count="2">
    <mergeCell ref="B10:C10"/>
    <mergeCell ref="B8:C8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42"/>
  <sheetViews>
    <sheetView showGridLines="0" view="pageLayout" topLeftCell="A9" zoomScale="75" zoomScaleNormal="50" zoomScaleSheetLayoutView="75" zoomScalePageLayoutView="75" workbookViewId="0">
      <selection activeCell="H14" sqref="H14"/>
    </sheetView>
  </sheetViews>
  <sheetFormatPr baseColWidth="10" defaultRowHeight="15" x14ac:dyDescent="0.2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 x14ac:dyDescent="0.3">
      <c r="B9" s="254" t="s">
        <v>154</v>
      </c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114"/>
      <c r="Q9" s="114"/>
    </row>
    <row r="12" spans="2:17" x14ac:dyDescent="0.2">
      <c r="B12" s="7"/>
    </row>
    <row r="13" spans="2:17" ht="11.1" customHeight="1" thickBot="1" x14ac:dyDescent="0.25">
      <c r="B13" s="4"/>
      <c r="C13" s="4"/>
      <c r="D13" s="4"/>
    </row>
    <row r="14" spans="2:17" ht="36" customHeight="1" x14ac:dyDescent="0.2">
      <c r="B14" s="189" t="s">
        <v>12</v>
      </c>
      <c r="C14" s="190" t="s">
        <v>148</v>
      </c>
      <c r="D14" s="190" t="s">
        <v>152</v>
      </c>
    </row>
    <row r="15" spans="2:17" ht="30.95" customHeight="1" x14ac:dyDescent="0.2">
      <c r="B15" s="191" t="s">
        <v>10</v>
      </c>
      <c r="C15" s="192">
        <v>7</v>
      </c>
      <c r="D15" s="193">
        <v>2</v>
      </c>
    </row>
    <row r="16" spans="2:17" ht="30.95" customHeight="1" x14ac:dyDescent="0.2">
      <c r="B16" s="191" t="s">
        <v>108</v>
      </c>
      <c r="C16" s="194">
        <v>1</v>
      </c>
      <c r="D16" s="193">
        <v>1</v>
      </c>
    </row>
    <row r="17" spans="2:4" ht="30.95" customHeight="1" x14ac:dyDescent="0.2">
      <c r="B17" s="191" t="s">
        <v>11</v>
      </c>
      <c r="C17" s="194">
        <v>33</v>
      </c>
      <c r="D17" s="193">
        <v>31</v>
      </c>
    </row>
    <row r="18" spans="2:4" ht="30.95" customHeight="1" x14ac:dyDescent="0.2">
      <c r="B18" s="191" t="s">
        <v>128</v>
      </c>
      <c r="C18" s="194">
        <v>41</v>
      </c>
      <c r="D18" s="195">
        <v>35</v>
      </c>
    </row>
    <row r="19" spans="2:4" ht="30.95" customHeight="1" x14ac:dyDescent="0.2">
      <c r="B19" s="191" t="s">
        <v>9</v>
      </c>
      <c r="C19" s="194">
        <v>58</v>
      </c>
      <c r="D19" s="195">
        <v>48</v>
      </c>
    </row>
    <row r="20" spans="2:4" ht="30.95" customHeight="1" x14ac:dyDescent="0.2">
      <c r="B20" s="191" t="s">
        <v>103</v>
      </c>
      <c r="C20" s="194">
        <v>209</v>
      </c>
      <c r="D20" s="195">
        <v>243</v>
      </c>
    </row>
    <row r="21" spans="2:4" ht="12.75" customHeight="1" x14ac:dyDescent="0.2">
      <c r="B21" s="196"/>
      <c r="C21" s="197"/>
      <c r="D21" s="197"/>
    </row>
    <row r="22" spans="2:4" ht="30.95" customHeight="1" x14ac:dyDescent="0.2">
      <c r="B22" s="198" t="s">
        <v>5</v>
      </c>
      <c r="C22" s="199">
        <f>SUM(C15:C21)</f>
        <v>349</v>
      </c>
      <c r="D22" s="199">
        <f>SUM(D15:D21)</f>
        <v>360</v>
      </c>
    </row>
    <row r="23" spans="2:4" ht="11.1" customHeight="1" x14ac:dyDescent="0.2"/>
    <row r="24" spans="2:4" ht="11.1" customHeight="1" x14ac:dyDescent="0.2"/>
    <row r="27" spans="2:4" ht="12.75" customHeight="1" x14ac:dyDescent="0.2">
      <c r="B27" s="6"/>
    </row>
    <row r="28" spans="2:4" hidden="1" x14ac:dyDescent="0.2"/>
    <row r="30" spans="2:4" ht="15.75" x14ac:dyDescent="0.2">
      <c r="B30" s="161"/>
      <c r="C30" s="162"/>
    </row>
    <row r="31" spans="2:4" ht="16.5" thickBot="1" x14ac:dyDescent="0.25">
      <c r="B31" s="161"/>
      <c r="C31" s="162"/>
    </row>
    <row r="32" spans="2:4" ht="23.25" customHeight="1" x14ac:dyDescent="0.2">
      <c r="B32" s="181" t="s">
        <v>136</v>
      </c>
      <c r="C32" s="182">
        <v>88</v>
      </c>
    </row>
    <row r="33" spans="2:3" ht="21" customHeight="1" x14ac:dyDescent="0.2">
      <c r="B33" s="183" t="s">
        <v>137</v>
      </c>
      <c r="C33" s="184">
        <v>55</v>
      </c>
    </row>
    <row r="34" spans="2:3" ht="23.25" customHeight="1" x14ac:dyDescent="0.2">
      <c r="B34" s="183" t="s">
        <v>138</v>
      </c>
      <c r="C34" s="184">
        <v>4</v>
      </c>
    </row>
    <row r="35" spans="2:3" ht="21" customHeight="1" x14ac:dyDescent="0.2">
      <c r="B35" s="183" t="s">
        <v>139</v>
      </c>
      <c r="C35" s="184">
        <v>58</v>
      </c>
    </row>
    <row r="36" spans="2:3" ht="15.75" x14ac:dyDescent="0.2">
      <c r="B36" s="183" t="s">
        <v>140</v>
      </c>
      <c r="C36" s="184">
        <v>7</v>
      </c>
    </row>
    <row r="37" spans="2:3" ht="15.75" x14ac:dyDescent="0.2">
      <c r="B37" s="183" t="s">
        <v>141</v>
      </c>
      <c r="C37" s="184">
        <v>5</v>
      </c>
    </row>
    <row r="38" spans="2:3" ht="15.75" x14ac:dyDescent="0.2">
      <c r="B38" s="183" t="s">
        <v>142</v>
      </c>
      <c r="C38" s="184">
        <v>0</v>
      </c>
    </row>
    <row r="39" spans="2:3" ht="15.75" x14ac:dyDescent="0.2">
      <c r="B39" s="183" t="s">
        <v>143</v>
      </c>
      <c r="C39" s="184">
        <v>11</v>
      </c>
    </row>
    <row r="40" spans="2:3" ht="15.75" x14ac:dyDescent="0.2">
      <c r="B40" s="183" t="s">
        <v>144</v>
      </c>
      <c r="C40" s="184">
        <v>13</v>
      </c>
    </row>
    <row r="41" spans="2:3" ht="16.5" thickBot="1" x14ac:dyDescent="0.3">
      <c r="B41" s="185" t="s">
        <v>147</v>
      </c>
      <c r="C41" s="186">
        <v>2</v>
      </c>
    </row>
    <row r="42" spans="2:3" ht="16.5" thickBot="1" x14ac:dyDescent="0.25">
      <c r="B42" s="5"/>
      <c r="C42" s="187">
        <f>SUM(C31:C41)</f>
        <v>243</v>
      </c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view="pageLayout" topLeftCell="A4" zoomScale="75" zoomScaleNormal="50" zoomScaleSheetLayoutView="75" zoomScalePageLayoutView="75" workbookViewId="0">
      <selection activeCell="D15" sqref="D15:D16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 x14ac:dyDescent="0.2">
      <c r="F1" s="160"/>
    </row>
    <row r="9" spans="2:14" ht="32.25" customHeight="1" x14ac:dyDescent="0.3">
      <c r="B9" s="254" t="s">
        <v>104</v>
      </c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</row>
    <row r="13" spans="2:14" ht="15.75" thickBot="1" x14ac:dyDescent="0.25">
      <c r="B13" s="8" t="s">
        <v>8</v>
      </c>
      <c r="C13" s="5"/>
      <c r="D13" s="5"/>
    </row>
    <row r="14" spans="2:14" ht="36" customHeight="1" x14ac:dyDescent="0.2">
      <c r="B14" s="200" t="s">
        <v>0</v>
      </c>
      <c r="C14" s="190" t="s">
        <v>148</v>
      </c>
      <c r="D14" s="190" t="s">
        <v>152</v>
      </c>
    </row>
    <row r="15" spans="2:14" ht="30.95" customHeight="1" x14ac:dyDescent="0.2">
      <c r="B15" s="201" t="s">
        <v>13</v>
      </c>
      <c r="C15" s="202">
        <v>26</v>
      </c>
      <c r="D15" s="202">
        <v>15</v>
      </c>
    </row>
    <row r="16" spans="2:14" ht="30.95" customHeight="1" x14ac:dyDescent="0.2">
      <c r="B16" s="201" t="s">
        <v>14</v>
      </c>
      <c r="C16" s="202">
        <v>31</v>
      </c>
      <c r="D16" s="202">
        <v>21</v>
      </c>
    </row>
    <row r="17" spans="2:4" ht="30.95" customHeight="1" x14ac:dyDescent="0.2">
      <c r="B17" s="201" t="s">
        <v>15</v>
      </c>
      <c r="C17" s="202">
        <v>0</v>
      </c>
      <c r="D17" s="202"/>
    </row>
    <row r="18" spans="2:4" ht="13.5" customHeight="1" x14ac:dyDescent="0.2">
      <c r="B18" s="203"/>
      <c r="C18" s="204"/>
      <c r="D18" s="204"/>
    </row>
    <row r="19" spans="2:4" ht="30.95" customHeight="1" x14ac:dyDescent="0.2">
      <c r="B19" s="205" t="s">
        <v>5</v>
      </c>
      <c r="C19" s="206">
        <f>C15+C16</f>
        <v>57</v>
      </c>
      <c r="D19" s="206">
        <f>D15+D16</f>
        <v>36</v>
      </c>
    </row>
    <row r="23" spans="2:4" ht="15.75" x14ac:dyDescent="0.25">
      <c r="B23" s="95"/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O44"/>
  <sheetViews>
    <sheetView showGridLines="0" view="pageLayout" topLeftCell="A4" zoomScale="75" zoomScaleNormal="50" zoomScaleSheetLayoutView="75" zoomScalePageLayoutView="75" workbookViewId="0">
      <selection activeCell="D15" sqref="D15:D16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 x14ac:dyDescent="0.25">
      <c r="B9" s="255" t="s">
        <v>105</v>
      </c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124"/>
    </row>
    <row r="13" spans="2:15" ht="15.75" thickBot="1" x14ac:dyDescent="0.25">
      <c r="B13" s="8" t="s">
        <v>8</v>
      </c>
      <c r="C13" s="5"/>
      <c r="D13" s="5"/>
    </row>
    <row r="14" spans="2:15" ht="36" customHeight="1" x14ac:dyDescent="0.2">
      <c r="B14" s="200" t="s">
        <v>0</v>
      </c>
      <c r="C14" s="190" t="s">
        <v>146</v>
      </c>
      <c r="D14" s="190" t="s">
        <v>152</v>
      </c>
    </row>
    <row r="15" spans="2:15" ht="30.95" customHeight="1" x14ac:dyDescent="0.2">
      <c r="B15" s="201" t="s">
        <v>13</v>
      </c>
      <c r="C15" s="202">
        <v>6</v>
      </c>
      <c r="D15" s="202">
        <v>4</v>
      </c>
    </row>
    <row r="16" spans="2:15" ht="30.95" customHeight="1" x14ac:dyDescent="0.2">
      <c r="B16" s="201" t="s">
        <v>14</v>
      </c>
      <c r="C16" s="202">
        <v>6</v>
      </c>
      <c r="D16" s="202">
        <v>3</v>
      </c>
    </row>
    <row r="17" spans="2:4" ht="30.95" customHeight="1" x14ac:dyDescent="0.2">
      <c r="B17" s="201" t="s">
        <v>15</v>
      </c>
      <c r="C17" s="202">
        <v>0</v>
      </c>
      <c r="D17" s="202"/>
    </row>
    <row r="18" spans="2:4" ht="13.5" customHeight="1" x14ac:dyDescent="0.2">
      <c r="B18" s="203"/>
      <c r="C18" s="204"/>
      <c r="D18" s="204"/>
    </row>
    <row r="19" spans="2:4" ht="30.95" customHeight="1" x14ac:dyDescent="0.2">
      <c r="B19" s="205" t="s">
        <v>5</v>
      </c>
      <c r="C19" s="207">
        <f>C15+C16</f>
        <v>12</v>
      </c>
      <c r="D19" s="207">
        <f>D15+D16</f>
        <v>7</v>
      </c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5"/>
  <sheetViews>
    <sheetView showGridLines="0" topLeftCell="A14" zoomScale="75" zoomScaleNormal="75" zoomScaleSheetLayoutView="75" workbookViewId="0">
      <selection activeCell="F38" sqref="F38"/>
    </sheetView>
  </sheetViews>
  <sheetFormatPr baseColWidth="10" defaultRowHeight="12.75" x14ac:dyDescent="0.2"/>
  <cols>
    <col min="1" max="1" width="32.28515625" style="17" customWidth="1"/>
    <col min="2" max="4" width="19.7109375" style="17" customWidth="1"/>
    <col min="5" max="5" width="23.7109375" style="17" customWidth="1"/>
    <col min="6" max="6" width="19.7109375" style="17" customWidth="1"/>
    <col min="7" max="256" width="11.42578125" style="17"/>
    <col min="257" max="257" width="38.42578125" style="17" customWidth="1"/>
    <col min="258" max="262" width="19.7109375" style="17" customWidth="1"/>
    <col min="263" max="512" width="11.42578125" style="17"/>
    <col min="513" max="513" width="38.42578125" style="17" customWidth="1"/>
    <col min="514" max="518" width="19.7109375" style="17" customWidth="1"/>
    <col min="519" max="768" width="11.42578125" style="17"/>
    <col min="769" max="769" width="38.42578125" style="17" customWidth="1"/>
    <col min="770" max="774" width="19.7109375" style="17" customWidth="1"/>
    <col min="775" max="1024" width="11.42578125" style="17"/>
    <col min="1025" max="1025" width="38.42578125" style="17" customWidth="1"/>
    <col min="1026" max="1030" width="19.7109375" style="17" customWidth="1"/>
    <col min="1031" max="1280" width="11.42578125" style="17"/>
    <col min="1281" max="1281" width="38.42578125" style="17" customWidth="1"/>
    <col min="1282" max="1286" width="19.7109375" style="17" customWidth="1"/>
    <col min="1287" max="1536" width="11.42578125" style="17"/>
    <col min="1537" max="1537" width="38.42578125" style="17" customWidth="1"/>
    <col min="1538" max="1542" width="19.7109375" style="17" customWidth="1"/>
    <col min="1543" max="1792" width="11.42578125" style="17"/>
    <col min="1793" max="1793" width="38.42578125" style="17" customWidth="1"/>
    <col min="1794" max="1798" width="19.7109375" style="17" customWidth="1"/>
    <col min="1799" max="2048" width="11.42578125" style="17"/>
    <col min="2049" max="2049" width="38.42578125" style="17" customWidth="1"/>
    <col min="2050" max="2054" width="19.7109375" style="17" customWidth="1"/>
    <col min="2055" max="2304" width="11.42578125" style="17"/>
    <col min="2305" max="2305" width="38.42578125" style="17" customWidth="1"/>
    <col min="2306" max="2310" width="19.7109375" style="17" customWidth="1"/>
    <col min="2311" max="2560" width="11.42578125" style="17"/>
    <col min="2561" max="2561" width="38.42578125" style="17" customWidth="1"/>
    <col min="2562" max="2566" width="19.7109375" style="17" customWidth="1"/>
    <col min="2567" max="2816" width="11.42578125" style="17"/>
    <col min="2817" max="2817" width="38.42578125" style="17" customWidth="1"/>
    <col min="2818" max="2822" width="19.7109375" style="17" customWidth="1"/>
    <col min="2823" max="3072" width="11.42578125" style="17"/>
    <col min="3073" max="3073" width="38.42578125" style="17" customWidth="1"/>
    <col min="3074" max="3078" width="19.7109375" style="17" customWidth="1"/>
    <col min="3079" max="3328" width="11.42578125" style="17"/>
    <col min="3329" max="3329" width="38.42578125" style="17" customWidth="1"/>
    <col min="3330" max="3334" width="19.7109375" style="17" customWidth="1"/>
    <col min="3335" max="3584" width="11.42578125" style="17"/>
    <col min="3585" max="3585" width="38.42578125" style="17" customWidth="1"/>
    <col min="3586" max="3590" width="19.7109375" style="17" customWidth="1"/>
    <col min="3591" max="3840" width="11.42578125" style="17"/>
    <col min="3841" max="3841" width="38.42578125" style="17" customWidth="1"/>
    <col min="3842" max="3846" width="19.7109375" style="17" customWidth="1"/>
    <col min="3847" max="4096" width="11.42578125" style="17"/>
    <col min="4097" max="4097" width="38.42578125" style="17" customWidth="1"/>
    <col min="4098" max="4102" width="19.7109375" style="17" customWidth="1"/>
    <col min="4103" max="4352" width="11.42578125" style="17"/>
    <col min="4353" max="4353" width="38.42578125" style="17" customWidth="1"/>
    <col min="4354" max="4358" width="19.7109375" style="17" customWidth="1"/>
    <col min="4359" max="4608" width="11.42578125" style="17"/>
    <col min="4609" max="4609" width="38.42578125" style="17" customWidth="1"/>
    <col min="4610" max="4614" width="19.7109375" style="17" customWidth="1"/>
    <col min="4615" max="4864" width="11.42578125" style="17"/>
    <col min="4865" max="4865" width="38.42578125" style="17" customWidth="1"/>
    <col min="4866" max="4870" width="19.7109375" style="17" customWidth="1"/>
    <col min="4871" max="5120" width="11.42578125" style="17"/>
    <col min="5121" max="5121" width="38.42578125" style="17" customWidth="1"/>
    <col min="5122" max="5126" width="19.7109375" style="17" customWidth="1"/>
    <col min="5127" max="5376" width="11.42578125" style="17"/>
    <col min="5377" max="5377" width="38.42578125" style="17" customWidth="1"/>
    <col min="5378" max="5382" width="19.7109375" style="17" customWidth="1"/>
    <col min="5383" max="5632" width="11.42578125" style="17"/>
    <col min="5633" max="5633" width="38.42578125" style="17" customWidth="1"/>
    <col min="5634" max="5638" width="19.7109375" style="17" customWidth="1"/>
    <col min="5639" max="5888" width="11.42578125" style="17"/>
    <col min="5889" max="5889" width="38.42578125" style="17" customWidth="1"/>
    <col min="5890" max="5894" width="19.7109375" style="17" customWidth="1"/>
    <col min="5895" max="6144" width="11.42578125" style="17"/>
    <col min="6145" max="6145" width="38.42578125" style="17" customWidth="1"/>
    <col min="6146" max="6150" width="19.7109375" style="17" customWidth="1"/>
    <col min="6151" max="6400" width="11.42578125" style="17"/>
    <col min="6401" max="6401" width="38.42578125" style="17" customWidth="1"/>
    <col min="6402" max="6406" width="19.7109375" style="17" customWidth="1"/>
    <col min="6407" max="6656" width="11.42578125" style="17"/>
    <col min="6657" max="6657" width="38.42578125" style="17" customWidth="1"/>
    <col min="6658" max="6662" width="19.7109375" style="17" customWidth="1"/>
    <col min="6663" max="6912" width="11.42578125" style="17"/>
    <col min="6913" max="6913" width="38.42578125" style="17" customWidth="1"/>
    <col min="6914" max="6918" width="19.7109375" style="17" customWidth="1"/>
    <col min="6919" max="7168" width="11.42578125" style="17"/>
    <col min="7169" max="7169" width="38.42578125" style="17" customWidth="1"/>
    <col min="7170" max="7174" width="19.7109375" style="17" customWidth="1"/>
    <col min="7175" max="7424" width="11.42578125" style="17"/>
    <col min="7425" max="7425" width="38.42578125" style="17" customWidth="1"/>
    <col min="7426" max="7430" width="19.7109375" style="17" customWidth="1"/>
    <col min="7431" max="7680" width="11.42578125" style="17"/>
    <col min="7681" max="7681" width="38.42578125" style="17" customWidth="1"/>
    <col min="7682" max="7686" width="19.7109375" style="17" customWidth="1"/>
    <col min="7687" max="7936" width="11.42578125" style="17"/>
    <col min="7937" max="7937" width="38.42578125" style="17" customWidth="1"/>
    <col min="7938" max="7942" width="19.7109375" style="17" customWidth="1"/>
    <col min="7943" max="8192" width="11.42578125" style="17"/>
    <col min="8193" max="8193" width="38.42578125" style="17" customWidth="1"/>
    <col min="8194" max="8198" width="19.7109375" style="17" customWidth="1"/>
    <col min="8199" max="8448" width="11.42578125" style="17"/>
    <col min="8449" max="8449" width="38.42578125" style="17" customWidth="1"/>
    <col min="8450" max="8454" width="19.7109375" style="17" customWidth="1"/>
    <col min="8455" max="8704" width="11.42578125" style="17"/>
    <col min="8705" max="8705" width="38.42578125" style="17" customWidth="1"/>
    <col min="8706" max="8710" width="19.7109375" style="17" customWidth="1"/>
    <col min="8711" max="8960" width="11.42578125" style="17"/>
    <col min="8961" max="8961" width="38.42578125" style="17" customWidth="1"/>
    <col min="8962" max="8966" width="19.7109375" style="17" customWidth="1"/>
    <col min="8967" max="9216" width="11.42578125" style="17"/>
    <col min="9217" max="9217" width="38.42578125" style="17" customWidth="1"/>
    <col min="9218" max="9222" width="19.7109375" style="17" customWidth="1"/>
    <col min="9223" max="9472" width="11.42578125" style="17"/>
    <col min="9473" max="9473" width="38.42578125" style="17" customWidth="1"/>
    <col min="9474" max="9478" width="19.7109375" style="17" customWidth="1"/>
    <col min="9479" max="9728" width="11.42578125" style="17"/>
    <col min="9729" max="9729" width="38.42578125" style="17" customWidth="1"/>
    <col min="9730" max="9734" width="19.7109375" style="17" customWidth="1"/>
    <col min="9735" max="9984" width="11.42578125" style="17"/>
    <col min="9985" max="9985" width="38.42578125" style="17" customWidth="1"/>
    <col min="9986" max="9990" width="19.7109375" style="17" customWidth="1"/>
    <col min="9991" max="10240" width="11.42578125" style="17"/>
    <col min="10241" max="10241" width="38.42578125" style="17" customWidth="1"/>
    <col min="10242" max="10246" width="19.7109375" style="17" customWidth="1"/>
    <col min="10247" max="10496" width="11.42578125" style="17"/>
    <col min="10497" max="10497" width="38.42578125" style="17" customWidth="1"/>
    <col min="10498" max="10502" width="19.7109375" style="17" customWidth="1"/>
    <col min="10503" max="10752" width="11.42578125" style="17"/>
    <col min="10753" max="10753" width="38.42578125" style="17" customWidth="1"/>
    <col min="10754" max="10758" width="19.7109375" style="17" customWidth="1"/>
    <col min="10759" max="11008" width="11.42578125" style="17"/>
    <col min="11009" max="11009" width="38.42578125" style="17" customWidth="1"/>
    <col min="11010" max="11014" width="19.7109375" style="17" customWidth="1"/>
    <col min="11015" max="11264" width="11.42578125" style="17"/>
    <col min="11265" max="11265" width="38.42578125" style="17" customWidth="1"/>
    <col min="11266" max="11270" width="19.7109375" style="17" customWidth="1"/>
    <col min="11271" max="11520" width="11.42578125" style="17"/>
    <col min="11521" max="11521" width="38.42578125" style="17" customWidth="1"/>
    <col min="11522" max="11526" width="19.7109375" style="17" customWidth="1"/>
    <col min="11527" max="11776" width="11.42578125" style="17"/>
    <col min="11777" max="11777" width="38.42578125" style="17" customWidth="1"/>
    <col min="11778" max="11782" width="19.7109375" style="17" customWidth="1"/>
    <col min="11783" max="12032" width="11.42578125" style="17"/>
    <col min="12033" max="12033" width="38.42578125" style="17" customWidth="1"/>
    <col min="12034" max="12038" width="19.7109375" style="17" customWidth="1"/>
    <col min="12039" max="12288" width="11.42578125" style="17"/>
    <col min="12289" max="12289" width="38.42578125" style="17" customWidth="1"/>
    <col min="12290" max="12294" width="19.7109375" style="17" customWidth="1"/>
    <col min="12295" max="12544" width="11.42578125" style="17"/>
    <col min="12545" max="12545" width="38.42578125" style="17" customWidth="1"/>
    <col min="12546" max="12550" width="19.7109375" style="17" customWidth="1"/>
    <col min="12551" max="12800" width="11.42578125" style="17"/>
    <col min="12801" max="12801" width="38.42578125" style="17" customWidth="1"/>
    <col min="12802" max="12806" width="19.7109375" style="17" customWidth="1"/>
    <col min="12807" max="13056" width="11.42578125" style="17"/>
    <col min="13057" max="13057" width="38.42578125" style="17" customWidth="1"/>
    <col min="13058" max="13062" width="19.7109375" style="17" customWidth="1"/>
    <col min="13063" max="13312" width="11.42578125" style="17"/>
    <col min="13313" max="13313" width="38.42578125" style="17" customWidth="1"/>
    <col min="13314" max="13318" width="19.7109375" style="17" customWidth="1"/>
    <col min="13319" max="13568" width="11.42578125" style="17"/>
    <col min="13569" max="13569" width="38.42578125" style="17" customWidth="1"/>
    <col min="13570" max="13574" width="19.7109375" style="17" customWidth="1"/>
    <col min="13575" max="13824" width="11.42578125" style="17"/>
    <col min="13825" max="13825" width="38.42578125" style="17" customWidth="1"/>
    <col min="13826" max="13830" width="19.7109375" style="17" customWidth="1"/>
    <col min="13831" max="14080" width="11.42578125" style="17"/>
    <col min="14081" max="14081" width="38.42578125" style="17" customWidth="1"/>
    <col min="14082" max="14086" width="19.7109375" style="17" customWidth="1"/>
    <col min="14087" max="14336" width="11.42578125" style="17"/>
    <col min="14337" max="14337" width="38.42578125" style="17" customWidth="1"/>
    <col min="14338" max="14342" width="19.7109375" style="17" customWidth="1"/>
    <col min="14343" max="14592" width="11.42578125" style="17"/>
    <col min="14593" max="14593" width="38.42578125" style="17" customWidth="1"/>
    <col min="14594" max="14598" width="19.7109375" style="17" customWidth="1"/>
    <col min="14599" max="14848" width="11.42578125" style="17"/>
    <col min="14849" max="14849" width="38.42578125" style="17" customWidth="1"/>
    <col min="14850" max="14854" width="19.7109375" style="17" customWidth="1"/>
    <col min="14855" max="15104" width="11.42578125" style="17"/>
    <col min="15105" max="15105" width="38.42578125" style="17" customWidth="1"/>
    <col min="15106" max="15110" width="19.7109375" style="17" customWidth="1"/>
    <col min="15111" max="15360" width="11.42578125" style="17"/>
    <col min="15361" max="15361" width="38.42578125" style="17" customWidth="1"/>
    <col min="15362" max="15366" width="19.7109375" style="17" customWidth="1"/>
    <col min="15367" max="15616" width="11.42578125" style="17"/>
    <col min="15617" max="15617" width="38.42578125" style="17" customWidth="1"/>
    <col min="15618" max="15622" width="19.7109375" style="17" customWidth="1"/>
    <col min="15623" max="15872" width="11.42578125" style="17"/>
    <col min="15873" max="15873" width="38.42578125" style="17" customWidth="1"/>
    <col min="15874" max="15878" width="19.7109375" style="17" customWidth="1"/>
    <col min="15879" max="16128" width="11.42578125" style="17"/>
    <col min="16129" max="16129" width="38.42578125" style="17" customWidth="1"/>
    <col min="16130" max="16134" width="19.7109375" style="17" customWidth="1"/>
    <col min="16135" max="16384" width="11.42578125" style="17"/>
  </cols>
  <sheetData>
    <row r="8" spans="1:6" ht="13.5" thickBot="1" x14ac:dyDescent="0.25"/>
    <row r="9" spans="1:6" ht="49.5" customHeight="1" thickBot="1" x14ac:dyDescent="0.25">
      <c r="A9" s="256" t="s">
        <v>155</v>
      </c>
      <c r="B9" s="257"/>
      <c r="C9" s="257"/>
      <c r="D9" s="257"/>
      <c r="E9" s="257"/>
      <c r="F9" s="258"/>
    </row>
    <row r="10" spans="1:6" x14ac:dyDescent="0.2">
      <c r="A10" s="18"/>
      <c r="B10" s="18"/>
      <c r="C10" s="18"/>
      <c r="D10" s="18"/>
      <c r="E10" s="18"/>
      <c r="F10" s="18"/>
    </row>
    <row r="11" spans="1:6" ht="36" customHeight="1" thickBot="1" x14ac:dyDescent="0.25">
      <c r="A11" s="51" t="s">
        <v>51</v>
      </c>
      <c r="B11" s="52" t="s">
        <v>1</v>
      </c>
      <c r="C11" s="52" t="s">
        <v>2</v>
      </c>
      <c r="D11" s="52" t="s">
        <v>3</v>
      </c>
      <c r="E11" s="52" t="s">
        <v>25</v>
      </c>
      <c r="F11" s="53" t="s">
        <v>16</v>
      </c>
    </row>
    <row r="12" spans="1:6" ht="18.75" customHeight="1" x14ac:dyDescent="0.2">
      <c r="A12" s="36" t="s">
        <v>52</v>
      </c>
      <c r="B12" s="37">
        <v>30</v>
      </c>
      <c r="C12" s="37">
        <v>0</v>
      </c>
      <c r="D12" s="37">
        <v>2</v>
      </c>
      <c r="E12" s="37">
        <v>0</v>
      </c>
      <c r="F12" s="37">
        <f t="shared" ref="F12:F27" si="0">SUM(B12:E12)</f>
        <v>32</v>
      </c>
    </row>
    <row r="13" spans="1:6" ht="15.75" customHeight="1" x14ac:dyDescent="0.2">
      <c r="A13" s="19" t="s">
        <v>53</v>
      </c>
      <c r="B13" s="38">
        <v>71</v>
      </c>
      <c r="C13" s="38">
        <v>2</v>
      </c>
      <c r="D13" s="38">
        <v>3</v>
      </c>
      <c r="E13" s="38">
        <v>0</v>
      </c>
      <c r="F13" s="129">
        <f t="shared" si="0"/>
        <v>76</v>
      </c>
    </row>
    <row r="14" spans="1:6" ht="19.5" customHeight="1" x14ac:dyDescent="0.2">
      <c r="A14" s="19" t="s">
        <v>54</v>
      </c>
      <c r="B14" s="38">
        <v>98</v>
      </c>
      <c r="C14" s="38">
        <v>2</v>
      </c>
      <c r="D14" s="38">
        <v>2</v>
      </c>
      <c r="E14" s="38">
        <v>1</v>
      </c>
      <c r="F14" s="129">
        <f t="shared" si="0"/>
        <v>103</v>
      </c>
    </row>
    <row r="15" spans="1:6" ht="21" customHeight="1" x14ac:dyDescent="0.2">
      <c r="A15" s="19" t="s">
        <v>55</v>
      </c>
      <c r="B15" s="38">
        <v>82</v>
      </c>
      <c r="C15" s="38">
        <v>0</v>
      </c>
      <c r="D15" s="38">
        <v>0</v>
      </c>
      <c r="E15" s="38">
        <v>0</v>
      </c>
      <c r="F15" s="129">
        <f t="shared" si="0"/>
        <v>82</v>
      </c>
    </row>
    <row r="16" spans="1:6" ht="21" customHeight="1" x14ac:dyDescent="0.2">
      <c r="A16" s="19" t="s">
        <v>56</v>
      </c>
      <c r="B16" s="38">
        <v>57</v>
      </c>
      <c r="C16" s="38">
        <v>1</v>
      </c>
      <c r="D16" s="38">
        <v>3</v>
      </c>
      <c r="E16" s="38">
        <v>1</v>
      </c>
      <c r="F16" s="129">
        <f t="shared" si="0"/>
        <v>62</v>
      </c>
    </row>
    <row r="17" spans="1:8" ht="21.75" customHeight="1" x14ac:dyDescent="0.2">
      <c r="A17" s="19" t="s">
        <v>57</v>
      </c>
      <c r="B17" s="38">
        <v>49</v>
      </c>
      <c r="C17" s="38">
        <v>1</v>
      </c>
      <c r="D17" s="38">
        <v>1</v>
      </c>
      <c r="E17" s="38">
        <v>0</v>
      </c>
      <c r="F17" s="129">
        <f t="shared" si="0"/>
        <v>51</v>
      </c>
    </row>
    <row r="18" spans="1:8" ht="18" customHeight="1" x14ac:dyDescent="0.2">
      <c r="A18" s="19" t="s">
        <v>58</v>
      </c>
      <c r="B18" s="38">
        <v>44</v>
      </c>
      <c r="C18" s="38">
        <v>3</v>
      </c>
      <c r="D18" s="38">
        <v>2</v>
      </c>
      <c r="E18" s="38">
        <v>0</v>
      </c>
      <c r="F18" s="129">
        <f t="shared" si="0"/>
        <v>49</v>
      </c>
    </row>
    <row r="19" spans="1:8" ht="21" customHeight="1" x14ac:dyDescent="0.2">
      <c r="A19" s="19" t="s">
        <v>59</v>
      </c>
      <c r="B19" s="38">
        <v>40</v>
      </c>
      <c r="C19" s="38">
        <v>1</v>
      </c>
      <c r="D19" s="38">
        <v>0</v>
      </c>
      <c r="E19" s="38">
        <v>0</v>
      </c>
      <c r="F19" s="129">
        <f t="shared" si="0"/>
        <v>41</v>
      </c>
    </row>
    <row r="20" spans="1:8" ht="18.75" customHeight="1" x14ac:dyDescent="0.2">
      <c r="A20" s="19" t="s">
        <v>60</v>
      </c>
      <c r="B20" s="38">
        <v>33</v>
      </c>
      <c r="C20" s="38">
        <v>2</v>
      </c>
      <c r="D20" s="38">
        <v>1</v>
      </c>
      <c r="E20" s="38">
        <v>0</v>
      </c>
      <c r="F20" s="38">
        <f t="shared" si="0"/>
        <v>36</v>
      </c>
    </row>
    <row r="21" spans="1:8" ht="19.5" customHeight="1" x14ac:dyDescent="0.2">
      <c r="A21" s="19" t="s">
        <v>61</v>
      </c>
      <c r="B21" s="38">
        <v>19</v>
      </c>
      <c r="C21" s="38">
        <v>0</v>
      </c>
      <c r="D21" s="38">
        <v>0</v>
      </c>
      <c r="E21" s="38">
        <v>0</v>
      </c>
      <c r="F21" s="38">
        <f t="shared" si="0"/>
        <v>19</v>
      </c>
    </row>
    <row r="22" spans="1:8" ht="16.5" customHeight="1" x14ac:dyDescent="0.2">
      <c r="A22" s="19" t="s">
        <v>62</v>
      </c>
      <c r="B22" s="38">
        <v>11</v>
      </c>
      <c r="C22" s="38">
        <v>0</v>
      </c>
      <c r="D22" s="38">
        <v>0</v>
      </c>
      <c r="E22" s="38">
        <v>0</v>
      </c>
      <c r="F22" s="38">
        <f t="shared" si="0"/>
        <v>11</v>
      </c>
    </row>
    <row r="23" spans="1:8" ht="18.75" customHeight="1" x14ac:dyDescent="0.2">
      <c r="A23" s="19" t="s">
        <v>63</v>
      </c>
      <c r="B23" s="38">
        <v>4</v>
      </c>
      <c r="C23" s="38">
        <v>0</v>
      </c>
      <c r="D23" s="38">
        <v>0</v>
      </c>
      <c r="E23" s="38">
        <v>0</v>
      </c>
      <c r="F23" s="38">
        <f t="shared" si="0"/>
        <v>4</v>
      </c>
    </row>
    <row r="24" spans="1:8" ht="21.75" customHeight="1" x14ac:dyDescent="0.2">
      <c r="A24" s="19" t="s">
        <v>64</v>
      </c>
      <c r="B24" s="38">
        <v>5</v>
      </c>
      <c r="C24" s="38">
        <v>0</v>
      </c>
      <c r="D24" s="38">
        <v>0</v>
      </c>
      <c r="E24" s="38">
        <v>0</v>
      </c>
      <c r="F24" s="38">
        <f t="shared" si="0"/>
        <v>5</v>
      </c>
    </row>
    <row r="25" spans="1:8" ht="16.5" customHeight="1" x14ac:dyDescent="0.2">
      <c r="A25" s="19" t="s">
        <v>65</v>
      </c>
      <c r="B25" s="38">
        <v>1</v>
      </c>
      <c r="C25" s="38">
        <v>0</v>
      </c>
      <c r="D25" s="38">
        <v>0</v>
      </c>
      <c r="E25" s="38">
        <v>0</v>
      </c>
      <c r="F25" s="38">
        <f t="shared" si="0"/>
        <v>1</v>
      </c>
    </row>
    <row r="26" spans="1:8" ht="22.5" customHeight="1" x14ac:dyDescent="0.2">
      <c r="A26" s="19" t="s">
        <v>66</v>
      </c>
      <c r="B26" s="38">
        <v>0</v>
      </c>
      <c r="C26" s="38">
        <v>0</v>
      </c>
      <c r="D26" s="38">
        <v>0</v>
      </c>
      <c r="E26" s="38">
        <v>0</v>
      </c>
      <c r="F26" s="38">
        <f t="shared" si="0"/>
        <v>0</v>
      </c>
    </row>
    <row r="27" spans="1:8" ht="25.5" customHeight="1" x14ac:dyDescent="0.2">
      <c r="A27" s="19" t="s">
        <v>67</v>
      </c>
      <c r="B27" s="38">
        <v>0</v>
      </c>
      <c r="C27" s="38">
        <v>0</v>
      </c>
      <c r="D27" s="38">
        <v>0</v>
      </c>
      <c r="E27" s="38">
        <v>0</v>
      </c>
      <c r="F27" s="38">
        <f t="shared" si="0"/>
        <v>0</v>
      </c>
    </row>
    <row r="28" spans="1:8" ht="15" customHeight="1" thickBot="1" x14ac:dyDescent="0.25">
      <c r="A28" s="20"/>
      <c r="B28" s="21"/>
      <c r="C28" s="21"/>
      <c r="D28" s="21"/>
      <c r="E28" s="21"/>
      <c r="F28" s="21"/>
    </row>
    <row r="29" spans="1:8" ht="35.25" customHeight="1" thickBot="1" x14ac:dyDescent="0.25">
      <c r="A29" s="39" t="s">
        <v>112</v>
      </c>
      <c r="B29" s="40">
        <f>SUM(B12:B28)</f>
        <v>544</v>
      </c>
      <c r="C29" s="40">
        <f>SUM(C12:C28)</f>
        <v>12</v>
      </c>
      <c r="D29" s="40">
        <f>SUM(D12:D28)</f>
        <v>14</v>
      </c>
      <c r="E29" s="40">
        <f>SUM(E12:E28)</f>
        <v>2</v>
      </c>
      <c r="F29" s="41">
        <f>SUM(B29:E29)</f>
        <v>572</v>
      </c>
    </row>
    <row r="30" spans="1:8" ht="15" customHeight="1" x14ac:dyDescent="0.2">
      <c r="A30" s="42"/>
      <c r="B30" s="43"/>
      <c r="C30" s="43"/>
      <c r="D30" s="43"/>
      <c r="E30" s="43"/>
      <c r="F30" s="43"/>
    </row>
    <row r="31" spans="1:8" ht="27.95" customHeight="1" x14ac:dyDescent="0.2">
      <c r="A31" s="19" t="s">
        <v>68</v>
      </c>
      <c r="B31" s="38">
        <v>1</v>
      </c>
      <c r="C31" s="38">
        <v>0</v>
      </c>
      <c r="D31" s="38">
        <v>0</v>
      </c>
      <c r="E31" s="38">
        <v>0</v>
      </c>
      <c r="F31" s="38">
        <f>Tabla12[[#This Row],[CAIDA DE PERSONA]]+Tabla12[[#This Row],[VOLCADURAS]]+Tabla12[[#This Row],[ATROPELLOS]]+Tabla12[[#This Row],[CHOQUES]]</f>
        <v>1</v>
      </c>
    </row>
    <row r="32" spans="1:8" ht="27.95" customHeight="1" x14ac:dyDescent="0.2">
      <c r="A32" s="19" t="s">
        <v>69</v>
      </c>
      <c r="B32" s="38">
        <v>2</v>
      </c>
      <c r="C32" s="38">
        <v>0</v>
      </c>
      <c r="D32" s="44">
        <v>0</v>
      </c>
      <c r="E32" s="38">
        <v>0</v>
      </c>
      <c r="F32" s="38">
        <f>Tabla12[[#This Row],[CAIDA DE PERSONA]]+Tabla12[[#This Row],[VOLCADURAS]]+Tabla12[[#This Row],[ATROPELLOS]]+Tabla12[[#This Row],[CHOQUES]]</f>
        <v>2</v>
      </c>
      <c r="H32" s="29"/>
    </row>
    <row r="33" spans="1:8" ht="27.95" customHeight="1" x14ac:dyDescent="0.2">
      <c r="A33" s="19" t="s">
        <v>70</v>
      </c>
      <c r="B33" s="38">
        <v>1</v>
      </c>
      <c r="C33" s="38">
        <v>0</v>
      </c>
      <c r="D33" s="44">
        <v>0</v>
      </c>
      <c r="E33" s="38">
        <v>0</v>
      </c>
      <c r="F33" s="38">
        <f>Tabla12[[#This Row],[CAIDA DE PERSONA]]+Tabla12[[#This Row],[VOLCADURAS]]+Tabla12[[#This Row],[ATROPELLOS]]+Tabla12[[#This Row],[CHOQUES]]</f>
        <v>1</v>
      </c>
      <c r="H33" s="29"/>
    </row>
    <row r="34" spans="1:8" ht="27.95" customHeight="1" x14ac:dyDescent="0.2">
      <c r="A34" s="19" t="s">
        <v>71</v>
      </c>
      <c r="B34" s="38">
        <v>2</v>
      </c>
      <c r="C34" s="38">
        <v>0</v>
      </c>
      <c r="D34" s="38">
        <v>0</v>
      </c>
      <c r="E34" s="38">
        <v>0</v>
      </c>
      <c r="F34" s="38">
        <f>Tabla12[[#This Row],[CAIDA DE PERSONA]]+Tabla12[[#This Row],[VOLCADURAS]]+Tabla12[[#This Row],[ATROPELLOS]]+Tabla12[[#This Row],[CHOQUES]]</f>
        <v>2</v>
      </c>
      <c r="H34" s="29"/>
    </row>
    <row r="35" spans="1:8" ht="15" customHeight="1" thickBot="1" x14ac:dyDescent="0.25">
      <c r="A35" s="45"/>
      <c r="B35" s="21"/>
      <c r="C35" s="21"/>
      <c r="D35" s="21"/>
      <c r="E35" s="21"/>
      <c r="F35" s="21"/>
    </row>
    <row r="36" spans="1:8" ht="30.95" customHeight="1" thickBot="1" x14ac:dyDescent="0.25">
      <c r="A36" s="39" t="s">
        <v>72</v>
      </c>
      <c r="B36" s="40">
        <f>SUM(B31:B35)</f>
        <v>6</v>
      </c>
      <c r="C36" s="40">
        <f>SUM(C31:C35)</f>
        <v>0</v>
      </c>
      <c r="D36" s="40">
        <f>SUM(D31:D35)</f>
        <v>0</v>
      </c>
      <c r="E36" s="40">
        <f>SUM(E31:E35)</f>
        <v>0</v>
      </c>
      <c r="F36" s="41">
        <f>SUM(B36:E36)</f>
        <v>6</v>
      </c>
      <c r="H36" s="46"/>
    </row>
    <row r="37" spans="1:8" ht="21.75" customHeight="1" thickBot="1" x14ac:dyDescent="0.25">
      <c r="A37" s="25"/>
      <c r="B37" s="24"/>
      <c r="C37" s="24"/>
      <c r="D37" s="24"/>
      <c r="E37" s="24"/>
      <c r="F37" s="24"/>
    </row>
    <row r="38" spans="1:8" ht="30.95" customHeight="1" thickBot="1" x14ac:dyDescent="0.25">
      <c r="A38" s="47" t="s">
        <v>73</v>
      </c>
      <c r="B38" s="48">
        <v>28</v>
      </c>
      <c r="C38" s="48">
        <v>0</v>
      </c>
      <c r="D38" s="49">
        <v>1</v>
      </c>
      <c r="E38" s="49">
        <v>0</v>
      </c>
      <c r="F38" s="50">
        <f>B38+C38+D38+E38</f>
        <v>29</v>
      </c>
    </row>
    <row r="39" spans="1:8" ht="30.95" customHeight="1" x14ac:dyDescent="0.2">
      <c r="A39" s="54" t="s">
        <v>5</v>
      </c>
      <c r="B39" s="55">
        <f>B36+B29+B38</f>
        <v>578</v>
      </c>
      <c r="C39" s="55">
        <f>C38+C36+C29</f>
        <v>12</v>
      </c>
      <c r="D39" s="55">
        <f>D38+D36+D29</f>
        <v>15</v>
      </c>
      <c r="E39" s="55">
        <f>E38+E36+E29</f>
        <v>2</v>
      </c>
      <c r="F39" s="56">
        <f>B39+C39+D39+E39</f>
        <v>607</v>
      </c>
    </row>
    <row r="40" spans="1:8" ht="7.5" customHeight="1" x14ac:dyDescent="0.2">
      <c r="A40" s="28"/>
      <c r="B40" s="29"/>
      <c r="C40" s="29"/>
      <c r="D40" s="29"/>
      <c r="E40" s="29"/>
      <c r="F40" s="29"/>
    </row>
    <row r="41" spans="1:8" ht="30.95" customHeight="1" x14ac:dyDescent="0.2">
      <c r="A41" s="259" t="s">
        <v>115</v>
      </c>
      <c r="B41" s="259"/>
      <c r="C41" s="259"/>
      <c r="D41" s="259"/>
      <c r="E41" s="259"/>
      <c r="F41" s="259"/>
    </row>
    <row r="42" spans="1:8" ht="30.95" customHeight="1" x14ac:dyDescent="0.2">
      <c r="A42" s="31"/>
      <c r="B42" s="31"/>
      <c r="C42" s="31"/>
      <c r="D42" s="31"/>
      <c r="E42" s="31"/>
      <c r="F42" s="31"/>
    </row>
    <row r="43" spans="1:8" ht="30.95" customHeight="1" x14ac:dyDescent="0.2">
      <c r="A43" s="31"/>
      <c r="B43" s="31"/>
      <c r="C43" s="31"/>
      <c r="D43" s="31"/>
      <c r="E43" s="31"/>
      <c r="F43" s="31"/>
    </row>
    <row r="44" spans="1:8" ht="30.95" customHeight="1" x14ac:dyDescent="0.2">
      <c r="A44" s="32"/>
      <c r="B44" s="32"/>
      <c r="C44" s="32"/>
      <c r="D44" s="32"/>
      <c r="E44" s="32"/>
      <c r="F44" s="32"/>
    </row>
    <row r="45" spans="1:8" ht="30.95" customHeight="1" x14ac:dyDescent="0.2">
      <c r="A45" s="33"/>
      <c r="B45" s="33"/>
      <c r="C45" s="33"/>
      <c r="D45" s="33"/>
      <c r="E45" s="33"/>
      <c r="F45" s="33"/>
    </row>
    <row r="46" spans="1:8" ht="30.95" customHeight="1" x14ac:dyDescent="0.2">
      <c r="A46" s="34"/>
      <c r="B46" s="34"/>
      <c r="C46" s="34"/>
      <c r="D46" s="34"/>
      <c r="E46" s="34"/>
      <c r="F46" s="34"/>
    </row>
    <row r="47" spans="1:8" ht="30.95" customHeight="1" x14ac:dyDescent="0.2">
      <c r="A47" s="28"/>
      <c r="B47" s="29"/>
      <c r="C47" s="29"/>
      <c r="D47" s="29"/>
      <c r="E47" s="29"/>
      <c r="F47" s="29"/>
    </row>
    <row r="48" spans="1:8" ht="30.95" customHeight="1" x14ac:dyDescent="0.2">
      <c r="A48" s="28"/>
      <c r="B48" s="29"/>
      <c r="C48" s="29"/>
      <c r="D48" s="29"/>
      <c r="E48" s="29"/>
      <c r="F48" s="29"/>
    </row>
    <row r="49" spans="1:6" ht="30.95" customHeight="1" x14ac:dyDescent="0.2">
      <c r="A49" s="28"/>
      <c r="B49" s="29"/>
      <c r="C49" s="29"/>
      <c r="D49" s="29"/>
      <c r="E49" s="29"/>
      <c r="F49" s="29"/>
    </row>
    <row r="50" spans="1:6" ht="30.95" customHeight="1" x14ac:dyDescent="0.2">
      <c r="A50" s="28"/>
      <c r="B50" s="29"/>
      <c r="C50" s="29"/>
      <c r="D50" s="29"/>
      <c r="E50" s="29"/>
      <c r="F50" s="29"/>
    </row>
    <row r="51" spans="1:6" ht="30.95" customHeight="1" x14ac:dyDescent="0.2">
      <c r="A51" s="28"/>
      <c r="B51" s="29"/>
      <c r="C51" s="29"/>
      <c r="D51" s="29"/>
      <c r="E51" s="29"/>
      <c r="F51" s="29"/>
    </row>
    <row r="52" spans="1:6" ht="30.95" customHeight="1" x14ac:dyDescent="0.2">
      <c r="A52" s="35"/>
      <c r="B52" s="27"/>
      <c r="C52" s="27"/>
      <c r="D52" s="27"/>
      <c r="E52" s="27"/>
      <c r="F52" s="27"/>
    </row>
    <row r="53" spans="1:6" ht="30.95" customHeight="1" x14ac:dyDescent="0.2">
      <c r="A53" s="28"/>
      <c r="B53" s="29"/>
      <c r="C53" s="29"/>
      <c r="D53" s="29"/>
      <c r="E53" s="29"/>
      <c r="F53" s="29"/>
    </row>
    <row r="54" spans="1:6" ht="30.95" customHeight="1" x14ac:dyDescent="0.2">
      <c r="A54" s="28"/>
      <c r="B54" s="29"/>
      <c r="C54" s="29"/>
      <c r="D54" s="29"/>
      <c r="E54" s="29"/>
      <c r="F54" s="29"/>
    </row>
    <row r="55" spans="1:6" ht="30.95" customHeight="1" x14ac:dyDescent="0.2">
      <c r="A55" s="30"/>
      <c r="B55" s="29"/>
      <c r="C55" s="29"/>
      <c r="D55" s="29"/>
      <c r="E55" s="29"/>
      <c r="F55" s="29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06"/>
  <sheetViews>
    <sheetView showGridLines="0" workbookViewId="0">
      <selection activeCell="H22" sqref="H22"/>
    </sheetView>
  </sheetViews>
  <sheetFormatPr baseColWidth="10" defaultRowHeight="12.75" x14ac:dyDescent="0.2"/>
  <cols>
    <col min="1" max="1" width="5.7109375" style="17" customWidth="1"/>
    <col min="2" max="2" width="22.5703125" style="17" customWidth="1"/>
    <col min="3" max="3" width="14.85546875" style="17" customWidth="1"/>
    <col min="4" max="4" width="18.85546875" style="17" customWidth="1"/>
    <col min="5" max="5" width="19.42578125" style="17" customWidth="1"/>
    <col min="6" max="6" width="21.85546875" style="17" customWidth="1"/>
    <col min="7" max="7" width="15.5703125" style="17" customWidth="1"/>
    <col min="8" max="257" width="11.42578125" style="17"/>
    <col min="258" max="258" width="22.5703125" style="17" customWidth="1"/>
    <col min="259" max="259" width="14.7109375" style="17" customWidth="1"/>
    <col min="260" max="260" width="17.140625" style="17" customWidth="1"/>
    <col min="261" max="261" width="18.42578125" style="17" customWidth="1"/>
    <col min="262" max="262" width="15.42578125" style="17" customWidth="1"/>
    <col min="263" max="263" width="15.5703125" style="17" customWidth="1"/>
    <col min="264" max="513" width="11.42578125" style="17"/>
    <col min="514" max="514" width="22.5703125" style="17" customWidth="1"/>
    <col min="515" max="515" width="14.7109375" style="17" customWidth="1"/>
    <col min="516" max="516" width="17.140625" style="17" customWidth="1"/>
    <col min="517" max="517" width="18.42578125" style="17" customWidth="1"/>
    <col min="518" max="518" width="15.42578125" style="17" customWidth="1"/>
    <col min="519" max="519" width="15.5703125" style="17" customWidth="1"/>
    <col min="520" max="769" width="11.42578125" style="17"/>
    <col min="770" max="770" width="22.5703125" style="17" customWidth="1"/>
    <col min="771" max="771" width="14.7109375" style="17" customWidth="1"/>
    <col min="772" max="772" width="17.140625" style="17" customWidth="1"/>
    <col min="773" max="773" width="18.42578125" style="17" customWidth="1"/>
    <col min="774" max="774" width="15.42578125" style="17" customWidth="1"/>
    <col min="775" max="775" width="15.5703125" style="17" customWidth="1"/>
    <col min="776" max="1025" width="11.42578125" style="17"/>
    <col min="1026" max="1026" width="22.5703125" style="17" customWidth="1"/>
    <col min="1027" max="1027" width="14.7109375" style="17" customWidth="1"/>
    <col min="1028" max="1028" width="17.140625" style="17" customWidth="1"/>
    <col min="1029" max="1029" width="18.42578125" style="17" customWidth="1"/>
    <col min="1030" max="1030" width="15.42578125" style="17" customWidth="1"/>
    <col min="1031" max="1031" width="15.5703125" style="17" customWidth="1"/>
    <col min="1032" max="1281" width="11.42578125" style="17"/>
    <col min="1282" max="1282" width="22.5703125" style="17" customWidth="1"/>
    <col min="1283" max="1283" width="14.7109375" style="17" customWidth="1"/>
    <col min="1284" max="1284" width="17.140625" style="17" customWidth="1"/>
    <col min="1285" max="1285" width="18.42578125" style="17" customWidth="1"/>
    <col min="1286" max="1286" width="15.42578125" style="17" customWidth="1"/>
    <col min="1287" max="1287" width="15.5703125" style="17" customWidth="1"/>
    <col min="1288" max="1537" width="11.42578125" style="17"/>
    <col min="1538" max="1538" width="22.5703125" style="17" customWidth="1"/>
    <col min="1539" max="1539" width="14.7109375" style="17" customWidth="1"/>
    <col min="1540" max="1540" width="17.140625" style="17" customWidth="1"/>
    <col min="1541" max="1541" width="18.42578125" style="17" customWidth="1"/>
    <col min="1542" max="1542" width="15.42578125" style="17" customWidth="1"/>
    <col min="1543" max="1543" width="15.5703125" style="17" customWidth="1"/>
    <col min="1544" max="1793" width="11.42578125" style="17"/>
    <col min="1794" max="1794" width="22.5703125" style="17" customWidth="1"/>
    <col min="1795" max="1795" width="14.7109375" style="17" customWidth="1"/>
    <col min="1796" max="1796" width="17.140625" style="17" customWidth="1"/>
    <col min="1797" max="1797" width="18.42578125" style="17" customWidth="1"/>
    <col min="1798" max="1798" width="15.42578125" style="17" customWidth="1"/>
    <col min="1799" max="1799" width="15.5703125" style="17" customWidth="1"/>
    <col min="1800" max="2049" width="11.42578125" style="17"/>
    <col min="2050" max="2050" width="22.5703125" style="17" customWidth="1"/>
    <col min="2051" max="2051" width="14.7109375" style="17" customWidth="1"/>
    <col min="2052" max="2052" width="17.140625" style="17" customWidth="1"/>
    <col min="2053" max="2053" width="18.42578125" style="17" customWidth="1"/>
    <col min="2054" max="2054" width="15.42578125" style="17" customWidth="1"/>
    <col min="2055" max="2055" width="15.5703125" style="17" customWidth="1"/>
    <col min="2056" max="2305" width="11.42578125" style="17"/>
    <col min="2306" max="2306" width="22.5703125" style="17" customWidth="1"/>
    <col min="2307" max="2307" width="14.7109375" style="17" customWidth="1"/>
    <col min="2308" max="2308" width="17.140625" style="17" customWidth="1"/>
    <col min="2309" max="2309" width="18.42578125" style="17" customWidth="1"/>
    <col min="2310" max="2310" width="15.42578125" style="17" customWidth="1"/>
    <col min="2311" max="2311" width="15.5703125" style="17" customWidth="1"/>
    <col min="2312" max="2561" width="11.42578125" style="17"/>
    <col min="2562" max="2562" width="22.5703125" style="17" customWidth="1"/>
    <col min="2563" max="2563" width="14.7109375" style="17" customWidth="1"/>
    <col min="2564" max="2564" width="17.140625" style="17" customWidth="1"/>
    <col min="2565" max="2565" width="18.42578125" style="17" customWidth="1"/>
    <col min="2566" max="2566" width="15.42578125" style="17" customWidth="1"/>
    <col min="2567" max="2567" width="15.5703125" style="17" customWidth="1"/>
    <col min="2568" max="2817" width="11.42578125" style="17"/>
    <col min="2818" max="2818" width="22.5703125" style="17" customWidth="1"/>
    <col min="2819" max="2819" width="14.7109375" style="17" customWidth="1"/>
    <col min="2820" max="2820" width="17.140625" style="17" customWidth="1"/>
    <col min="2821" max="2821" width="18.42578125" style="17" customWidth="1"/>
    <col min="2822" max="2822" width="15.42578125" style="17" customWidth="1"/>
    <col min="2823" max="2823" width="15.5703125" style="17" customWidth="1"/>
    <col min="2824" max="3073" width="11.42578125" style="17"/>
    <col min="3074" max="3074" width="22.5703125" style="17" customWidth="1"/>
    <col min="3075" max="3075" width="14.7109375" style="17" customWidth="1"/>
    <col min="3076" max="3076" width="17.140625" style="17" customWidth="1"/>
    <col min="3077" max="3077" width="18.42578125" style="17" customWidth="1"/>
    <col min="3078" max="3078" width="15.42578125" style="17" customWidth="1"/>
    <col min="3079" max="3079" width="15.5703125" style="17" customWidth="1"/>
    <col min="3080" max="3329" width="11.42578125" style="17"/>
    <col min="3330" max="3330" width="22.5703125" style="17" customWidth="1"/>
    <col min="3331" max="3331" width="14.7109375" style="17" customWidth="1"/>
    <col min="3332" max="3332" width="17.140625" style="17" customWidth="1"/>
    <col min="3333" max="3333" width="18.42578125" style="17" customWidth="1"/>
    <col min="3334" max="3334" width="15.42578125" style="17" customWidth="1"/>
    <col min="3335" max="3335" width="15.5703125" style="17" customWidth="1"/>
    <col min="3336" max="3585" width="11.42578125" style="17"/>
    <col min="3586" max="3586" width="22.5703125" style="17" customWidth="1"/>
    <col min="3587" max="3587" width="14.7109375" style="17" customWidth="1"/>
    <col min="3588" max="3588" width="17.140625" style="17" customWidth="1"/>
    <col min="3589" max="3589" width="18.42578125" style="17" customWidth="1"/>
    <col min="3590" max="3590" width="15.42578125" style="17" customWidth="1"/>
    <col min="3591" max="3591" width="15.5703125" style="17" customWidth="1"/>
    <col min="3592" max="3841" width="11.42578125" style="17"/>
    <col min="3842" max="3842" width="22.5703125" style="17" customWidth="1"/>
    <col min="3843" max="3843" width="14.7109375" style="17" customWidth="1"/>
    <col min="3844" max="3844" width="17.140625" style="17" customWidth="1"/>
    <col min="3845" max="3845" width="18.42578125" style="17" customWidth="1"/>
    <col min="3846" max="3846" width="15.42578125" style="17" customWidth="1"/>
    <col min="3847" max="3847" width="15.5703125" style="17" customWidth="1"/>
    <col min="3848" max="4097" width="11.42578125" style="17"/>
    <col min="4098" max="4098" width="22.5703125" style="17" customWidth="1"/>
    <col min="4099" max="4099" width="14.7109375" style="17" customWidth="1"/>
    <col min="4100" max="4100" width="17.140625" style="17" customWidth="1"/>
    <col min="4101" max="4101" width="18.42578125" style="17" customWidth="1"/>
    <col min="4102" max="4102" width="15.42578125" style="17" customWidth="1"/>
    <col min="4103" max="4103" width="15.5703125" style="17" customWidth="1"/>
    <col min="4104" max="4353" width="11.42578125" style="17"/>
    <col min="4354" max="4354" width="22.5703125" style="17" customWidth="1"/>
    <col min="4355" max="4355" width="14.7109375" style="17" customWidth="1"/>
    <col min="4356" max="4356" width="17.140625" style="17" customWidth="1"/>
    <col min="4357" max="4357" width="18.42578125" style="17" customWidth="1"/>
    <col min="4358" max="4358" width="15.42578125" style="17" customWidth="1"/>
    <col min="4359" max="4359" width="15.5703125" style="17" customWidth="1"/>
    <col min="4360" max="4609" width="11.42578125" style="17"/>
    <col min="4610" max="4610" width="22.5703125" style="17" customWidth="1"/>
    <col min="4611" max="4611" width="14.7109375" style="17" customWidth="1"/>
    <col min="4612" max="4612" width="17.140625" style="17" customWidth="1"/>
    <col min="4613" max="4613" width="18.42578125" style="17" customWidth="1"/>
    <col min="4614" max="4614" width="15.42578125" style="17" customWidth="1"/>
    <col min="4615" max="4615" width="15.5703125" style="17" customWidth="1"/>
    <col min="4616" max="4865" width="11.42578125" style="17"/>
    <col min="4866" max="4866" width="22.5703125" style="17" customWidth="1"/>
    <col min="4867" max="4867" width="14.7109375" style="17" customWidth="1"/>
    <col min="4868" max="4868" width="17.140625" style="17" customWidth="1"/>
    <col min="4869" max="4869" width="18.42578125" style="17" customWidth="1"/>
    <col min="4870" max="4870" width="15.42578125" style="17" customWidth="1"/>
    <col min="4871" max="4871" width="15.5703125" style="17" customWidth="1"/>
    <col min="4872" max="5121" width="11.42578125" style="17"/>
    <col min="5122" max="5122" width="22.5703125" style="17" customWidth="1"/>
    <col min="5123" max="5123" width="14.7109375" style="17" customWidth="1"/>
    <col min="5124" max="5124" width="17.140625" style="17" customWidth="1"/>
    <col min="5125" max="5125" width="18.42578125" style="17" customWidth="1"/>
    <col min="5126" max="5126" width="15.42578125" style="17" customWidth="1"/>
    <col min="5127" max="5127" width="15.5703125" style="17" customWidth="1"/>
    <col min="5128" max="5377" width="11.42578125" style="17"/>
    <col min="5378" max="5378" width="22.5703125" style="17" customWidth="1"/>
    <col min="5379" max="5379" width="14.7109375" style="17" customWidth="1"/>
    <col min="5380" max="5380" width="17.140625" style="17" customWidth="1"/>
    <col min="5381" max="5381" width="18.42578125" style="17" customWidth="1"/>
    <col min="5382" max="5382" width="15.42578125" style="17" customWidth="1"/>
    <col min="5383" max="5383" width="15.5703125" style="17" customWidth="1"/>
    <col min="5384" max="5633" width="11.42578125" style="17"/>
    <col min="5634" max="5634" width="22.5703125" style="17" customWidth="1"/>
    <col min="5635" max="5635" width="14.7109375" style="17" customWidth="1"/>
    <col min="5636" max="5636" width="17.140625" style="17" customWidth="1"/>
    <col min="5637" max="5637" width="18.42578125" style="17" customWidth="1"/>
    <col min="5638" max="5638" width="15.42578125" style="17" customWidth="1"/>
    <col min="5639" max="5639" width="15.5703125" style="17" customWidth="1"/>
    <col min="5640" max="5889" width="11.42578125" style="17"/>
    <col min="5890" max="5890" width="22.5703125" style="17" customWidth="1"/>
    <col min="5891" max="5891" width="14.7109375" style="17" customWidth="1"/>
    <col min="5892" max="5892" width="17.140625" style="17" customWidth="1"/>
    <col min="5893" max="5893" width="18.42578125" style="17" customWidth="1"/>
    <col min="5894" max="5894" width="15.42578125" style="17" customWidth="1"/>
    <col min="5895" max="5895" width="15.5703125" style="17" customWidth="1"/>
    <col min="5896" max="6145" width="11.42578125" style="17"/>
    <col min="6146" max="6146" width="22.5703125" style="17" customWidth="1"/>
    <col min="6147" max="6147" width="14.7109375" style="17" customWidth="1"/>
    <col min="6148" max="6148" width="17.140625" style="17" customWidth="1"/>
    <col min="6149" max="6149" width="18.42578125" style="17" customWidth="1"/>
    <col min="6150" max="6150" width="15.42578125" style="17" customWidth="1"/>
    <col min="6151" max="6151" width="15.5703125" style="17" customWidth="1"/>
    <col min="6152" max="6401" width="11.42578125" style="17"/>
    <col min="6402" max="6402" width="22.5703125" style="17" customWidth="1"/>
    <col min="6403" max="6403" width="14.7109375" style="17" customWidth="1"/>
    <col min="6404" max="6404" width="17.140625" style="17" customWidth="1"/>
    <col min="6405" max="6405" width="18.42578125" style="17" customWidth="1"/>
    <col min="6406" max="6406" width="15.42578125" style="17" customWidth="1"/>
    <col min="6407" max="6407" width="15.5703125" style="17" customWidth="1"/>
    <col min="6408" max="6657" width="11.42578125" style="17"/>
    <col min="6658" max="6658" width="22.5703125" style="17" customWidth="1"/>
    <col min="6659" max="6659" width="14.7109375" style="17" customWidth="1"/>
    <col min="6660" max="6660" width="17.140625" style="17" customWidth="1"/>
    <col min="6661" max="6661" width="18.42578125" style="17" customWidth="1"/>
    <col min="6662" max="6662" width="15.42578125" style="17" customWidth="1"/>
    <col min="6663" max="6663" width="15.5703125" style="17" customWidth="1"/>
    <col min="6664" max="6913" width="11.42578125" style="17"/>
    <col min="6914" max="6914" width="22.5703125" style="17" customWidth="1"/>
    <col min="6915" max="6915" width="14.7109375" style="17" customWidth="1"/>
    <col min="6916" max="6916" width="17.140625" style="17" customWidth="1"/>
    <col min="6917" max="6917" width="18.42578125" style="17" customWidth="1"/>
    <col min="6918" max="6918" width="15.42578125" style="17" customWidth="1"/>
    <col min="6919" max="6919" width="15.5703125" style="17" customWidth="1"/>
    <col min="6920" max="7169" width="11.42578125" style="17"/>
    <col min="7170" max="7170" width="22.5703125" style="17" customWidth="1"/>
    <col min="7171" max="7171" width="14.7109375" style="17" customWidth="1"/>
    <col min="7172" max="7172" width="17.140625" style="17" customWidth="1"/>
    <col min="7173" max="7173" width="18.42578125" style="17" customWidth="1"/>
    <col min="7174" max="7174" width="15.42578125" style="17" customWidth="1"/>
    <col min="7175" max="7175" width="15.5703125" style="17" customWidth="1"/>
    <col min="7176" max="7425" width="11.42578125" style="17"/>
    <col min="7426" max="7426" width="22.5703125" style="17" customWidth="1"/>
    <col min="7427" max="7427" width="14.7109375" style="17" customWidth="1"/>
    <col min="7428" max="7428" width="17.140625" style="17" customWidth="1"/>
    <col min="7429" max="7429" width="18.42578125" style="17" customWidth="1"/>
    <col min="7430" max="7430" width="15.42578125" style="17" customWidth="1"/>
    <col min="7431" max="7431" width="15.5703125" style="17" customWidth="1"/>
    <col min="7432" max="7681" width="11.42578125" style="17"/>
    <col min="7682" max="7682" width="22.5703125" style="17" customWidth="1"/>
    <col min="7683" max="7683" width="14.7109375" style="17" customWidth="1"/>
    <col min="7684" max="7684" width="17.140625" style="17" customWidth="1"/>
    <col min="7685" max="7685" width="18.42578125" style="17" customWidth="1"/>
    <col min="7686" max="7686" width="15.42578125" style="17" customWidth="1"/>
    <col min="7687" max="7687" width="15.5703125" style="17" customWidth="1"/>
    <col min="7688" max="7937" width="11.42578125" style="17"/>
    <col min="7938" max="7938" width="22.5703125" style="17" customWidth="1"/>
    <col min="7939" max="7939" width="14.7109375" style="17" customWidth="1"/>
    <col min="7940" max="7940" width="17.140625" style="17" customWidth="1"/>
    <col min="7941" max="7941" width="18.42578125" style="17" customWidth="1"/>
    <col min="7942" max="7942" width="15.42578125" style="17" customWidth="1"/>
    <col min="7943" max="7943" width="15.5703125" style="17" customWidth="1"/>
    <col min="7944" max="8193" width="11.42578125" style="17"/>
    <col min="8194" max="8194" width="22.5703125" style="17" customWidth="1"/>
    <col min="8195" max="8195" width="14.7109375" style="17" customWidth="1"/>
    <col min="8196" max="8196" width="17.140625" style="17" customWidth="1"/>
    <col min="8197" max="8197" width="18.42578125" style="17" customWidth="1"/>
    <col min="8198" max="8198" width="15.42578125" style="17" customWidth="1"/>
    <col min="8199" max="8199" width="15.5703125" style="17" customWidth="1"/>
    <col min="8200" max="8449" width="11.42578125" style="17"/>
    <col min="8450" max="8450" width="22.5703125" style="17" customWidth="1"/>
    <col min="8451" max="8451" width="14.7109375" style="17" customWidth="1"/>
    <col min="8452" max="8452" width="17.140625" style="17" customWidth="1"/>
    <col min="8453" max="8453" width="18.42578125" style="17" customWidth="1"/>
    <col min="8454" max="8454" width="15.42578125" style="17" customWidth="1"/>
    <col min="8455" max="8455" width="15.5703125" style="17" customWidth="1"/>
    <col min="8456" max="8705" width="11.42578125" style="17"/>
    <col min="8706" max="8706" width="22.5703125" style="17" customWidth="1"/>
    <col min="8707" max="8707" width="14.7109375" style="17" customWidth="1"/>
    <col min="8708" max="8708" width="17.140625" style="17" customWidth="1"/>
    <col min="8709" max="8709" width="18.42578125" style="17" customWidth="1"/>
    <col min="8710" max="8710" width="15.42578125" style="17" customWidth="1"/>
    <col min="8711" max="8711" width="15.5703125" style="17" customWidth="1"/>
    <col min="8712" max="8961" width="11.42578125" style="17"/>
    <col min="8962" max="8962" width="22.5703125" style="17" customWidth="1"/>
    <col min="8963" max="8963" width="14.7109375" style="17" customWidth="1"/>
    <col min="8964" max="8964" width="17.140625" style="17" customWidth="1"/>
    <col min="8965" max="8965" width="18.42578125" style="17" customWidth="1"/>
    <col min="8966" max="8966" width="15.42578125" style="17" customWidth="1"/>
    <col min="8967" max="8967" width="15.5703125" style="17" customWidth="1"/>
    <col min="8968" max="9217" width="11.42578125" style="17"/>
    <col min="9218" max="9218" width="22.5703125" style="17" customWidth="1"/>
    <col min="9219" max="9219" width="14.7109375" style="17" customWidth="1"/>
    <col min="9220" max="9220" width="17.140625" style="17" customWidth="1"/>
    <col min="9221" max="9221" width="18.42578125" style="17" customWidth="1"/>
    <col min="9222" max="9222" width="15.42578125" style="17" customWidth="1"/>
    <col min="9223" max="9223" width="15.5703125" style="17" customWidth="1"/>
    <col min="9224" max="9473" width="11.42578125" style="17"/>
    <col min="9474" max="9474" width="22.5703125" style="17" customWidth="1"/>
    <col min="9475" max="9475" width="14.7109375" style="17" customWidth="1"/>
    <col min="9476" max="9476" width="17.140625" style="17" customWidth="1"/>
    <col min="9477" max="9477" width="18.42578125" style="17" customWidth="1"/>
    <col min="9478" max="9478" width="15.42578125" style="17" customWidth="1"/>
    <col min="9479" max="9479" width="15.5703125" style="17" customWidth="1"/>
    <col min="9480" max="9729" width="11.42578125" style="17"/>
    <col min="9730" max="9730" width="22.5703125" style="17" customWidth="1"/>
    <col min="9731" max="9731" width="14.7109375" style="17" customWidth="1"/>
    <col min="9732" max="9732" width="17.140625" style="17" customWidth="1"/>
    <col min="9733" max="9733" width="18.42578125" style="17" customWidth="1"/>
    <col min="9734" max="9734" width="15.42578125" style="17" customWidth="1"/>
    <col min="9735" max="9735" width="15.5703125" style="17" customWidth="1"/>
    <col min="9736" max="9985" width="11.42578125" style="17"/>
    <col min="9986" max="9986" width="22.5703125" style="17" customWidth="1"/>
    <col min="9987" max="9987" width="14.7109375" style="17" customWidth="1"/>
    <col min="9988" max="9988" width="17.140625" style="17" customWidth="1"/>
    <col min="9989" max="9989" width="18.42578125" style="17" customWidth="1"/>
    <col min="9990" max="9990" width="15.42578125" style="17" customWidth="1"/>
    <col min="9991" max="9991" width="15.5703125" style="17" customWidth="1"/>
    <col min="9992" max="10241" width="11.42578125" style="17"/>
    <col min="10242" max="10242" width="22.5703125" style="17" customWidth="1"/>
    <col min="10243" max="10243" width="14.7109375" style="17" customWidth="1"/>
    <col min="10244" max="10244" width="17.140625" style="17" customWidth="1"/>
    <col min="10245" max="10245" width="18.42578125" style="17" customWidth="1"/>
    <col min="10246" max="10246" width="15.42578125" style="17" customWidth="1"/>
    <col min="10247" max="10247" width="15.5703125" style="17" customWidth="1"/>
    <col min="10248" max="10497" width="11.42578125" style="17"/>
    <col min="10498" max="10498" width="22.5703125" style="17" customWidth="1"/>
    <col min="10499" max="10499" width="14.7109375" style="17" customWidth="1"/>
    <col min="10500" max="10500" width="17.140625" style="17" customWidth="1"/>
    <col min="10501" max="10501" width="18.42578125" style="17" customWidth="1"/>
    <col min="10502" max="10502" width="15.42578125" style="17" customWidth="1"/>
    <col min="10503" max="10503" width="15.5703125" style="17" customWidth="1"/>
    <col min="10504" max="10753" width="11.42578125" style="17"/>
    <col min="10754" max="10754" width="22.5703125" style="17" customWidth="1"/>
    <col min="10755" max="10755" width="14.7109375" style="17" customWidth="1"/>
    <col min="10756" max="10756" width="17.140625" style="17" customWidth="1"/>
    <col min="10757" max="10757" width="18.42578125" style="17" customWidth="1"/>
    <col min="10758" max="10758" width="15.42578125" style="17" customWidth="1"/>
    <col min="10759" max="10759" width="15.5703125" style="17" customWidth="1"/>
    <col min="10760" max="11009" width="11.42578125" style="17"/>
    <col min="11010" max="11010" width="22.5703125" style="17" customWidth="1"/>
    <col min="11011" max="11011" width="14.7109375" style="17" customWidth="1"/>
    <col min="11012" max="11012" width="17.140625" style="17" customWidth="1"/>
    <col min="11013" max="11013" width="18.42578125" style="17" customWidth="1"/>
    <col min="11014" max="11014" width="15.42578125" style="17" customWidth="1"/>
    <col min="11015" max="11015" width="15.5703125" style="17" customWidth="1"/>
    <col min="11016" max="11265" width="11.42578125" style="17"/>
    <col min="11266" max="11266" width="22.5703125" style="17" customWidth="1"/>
    <col min="11267" max="11267" width="14.7109375" style="17" customWidth="1"/>
    <col min="11268" max="11268" width="17.140625" style="17" customWidth="1"/>
    <col min="11269" max="11269" width="18.42578125" style="17" customWidth="1"/>
    <col min="11270" max="11270" width="15.42578125" style="17" customWidth="1"/>
    <col min="11271" max="11271" width="15.5703125" style="17" customWidth="1"/>
    <col min="11272" max="11521" width="11.42578125" style="17"/>
    <col min="11522" max="11522" width="22.5703125" style="17" customWidth="1"/>
    <col min="11523" max="11523" width="14.7109375" style="17" customWidth="1"/>
    <col min="11524" max="11524" width="17.140625" style="17" customWidth="1"/>
    <col min="11525" max="11525" width="18.42578125" style="17" customWidth="1"/>
    <col min="11526" max="11526" width="15.42578125" style="17" customWidth="1"/>
    <col min="11527" max="11527" width="15.5703125" style="17" customWidth="1"/>
    <col min="11528" max="11777" width="11.42578125" style="17"/>
    <col min="11778" max="11778" width="22.5703125" style="17" customWidth="1"/>
    <col min="11779" max="11779" width="14.7109375" style="17" customWidth="1"/>
    <col min="11780" max="11780" width="17.140625" style="17" customWidth="1"/>
    <col min="11781" max="11781" width="18.42578125" style="17" customWidth="1"/>
    <col min="11782" max="11782" width="15.42578125" style="17" customWidth="1"/>
    <col min="11783" max="11783" width="15.5703125" style="17" customWidth="1"/>
    <col min="11784" max="12033" width="11.42578125" style="17"/>
    <col min="12034" max="12034" width="22.5703125" style="17" customWidth="1"/>
    <col min="12035" max="12035" width="14.7109375" style="17" customWidth="1"/>
    <col min="12036" max="12036" width="17.140625" style="17" customWidth="1"/>
    <col min="12037" max="12037" width="18.42578125" style="17" customWidth="1"/>
    <col min="12038" max="12038" width="15.42578125" style="17" customWidth="1"/>
    <col min="12039" max="12039" width="15.5703125" style="17" customWidth="1"/>
    <col min="12040" max="12289" width="11.42578125" style="17"/>
    <col min="12290" max="12290" width="22.5703125" style="17" customWidth="1"/>
    <col min="12291" max="12291" width="14.7109375" style="17" customWidth="1"/>
    <col min="12292" max="12292" width="17.140625" style="17" customWidth="1"/>
    <col min="12293" max="12293" width="18.42578125" style="17" customWidth="1"/>
    <col min="12294" max="12294" width="15.42578125" style="17" customWidth="1"/>
    <col min="12295" max="12295" width="15.5703125" style="17" customWidth="1"/>
    <col min="12296" max="12545" width="11.42578125" style="17"/>
    <col min="12546" max="12546" width="22.5703125" style="17" customWidth="1"/>
    <col min="12547" max="12547" width="14.7109375" style="17" customWidth="1"/>
    <col min="12548" max="12548" width="17.140625" style="17" customWidth="1"/>
    <col min="12549" max="12549" width="18.42578125" style="17" customWidth="1"/>
    <col min="12550" max="12550" width="15.42578125" style="17" customWidth="1"/>
    <col min="12551" max="12551" width="15.5703125" style="17" customWidth="1"/>
    <col min="12552" max="12801" width="11.42578125" style="17"/>
    <col min="12802" max="12802" width="22.5703125" style="17" customWidth="1"/>
    <col min="12803" max="12803" width="14.7109375" style="17" customWidth="1"/>
    <col min="12804" max="12804" width="17.140625" style="17" customWidth="1"/>
    <col min="12805" max="12805" width="18.42578125" style="17" customWidth="1"/>
    <col min="12806" max="12806" width="15.42578125" style="17" customWidth="1"/>
    <col min="12807" max="12807" width="15.5703125" style="17" customWidth="1"/>
    <col min="12808" max="13057" width="11.42578125" style="17"/>
    <col min="13058" max="13058" width="22.5703125" style="17" customWidth="1"/>
    <col min="13059" max="13059" width="14.7109375" style="17" customWidth="1"/>
    <col min="13060" max="13060" width="17.140625" style="17" customWidth="1"/>
    <col min="13061" max="13061" width="18.42578125" style="17" customWidth="1"/>
    <col min="13062" max="13062" width="15.42578125" style="17" customWidth="1"/>
    <col min="13063" max="13063" width="15.5703125" style="17" customWidth="1"/>
    <col min="13064" max="13313" width="11.42578125" style="17"/>
    <col min="13314" max="13314" width="22.5703125" style="17" customWidth="1"/>
    <col min="13315" max="13315" width="14.7109375" style="17" customWidth="1"/>
    <col min="13316" max="13316" width="17.140625" style="17" customWidth="1"/>
    <col min="13317" max="13317" width="18.42578125" style="17" customWidth="1"/>
    <col min="13318" max="13318" width="15.42578125" style="17" customWidth="1"/>
    <col min="13319" max="13319" width="15.5703125" style="17" customWidth="1"/>
    <col min="13320" max="13569" width="11.42578125" style="17"/>
    <col min="13570" max="13570" width="22.5703125" style="17" customWidth="1"/>
    <col min="13571" max="13571" width="14.7109375" style="17" customWidth="1"/>
    <col min="13572" max="13572" width="17.140625" style="17" customWidth="1"/>
    <col min="13573" max="13573" width="18.42578125" style="17" customWidth="1"/>
    <col min="13574" max="13574" width="15.42578125" style="17" customWidth="1"/>
    <col min="13575" max="13575" width="15.5703125" style="17" customWidth="1"/>
    <col min="13576" max="13825" width="11.42578125" style="17"/>
    <col min="13826" max="13826" width="22.5703125" style="17" customWidth="1"/>
    <col min="13827" max="13827" width="14.7109375" style="17" customWidth="1"/>
    <col min="13828" max="13828" width="17.140625" style="17" customWidth="1"/>
    <col min="13829" max="13829" width="18.42578125" style="17" customWidth="1"/>
    <col min="13830" max="13830" width="15.42578125" style="17" customWidth="1"/>
    <col min="13831" max="13831" width="15.5703125" style="17" customWidth="1"/>
    <col min="13832" max="14081" width="11.42578125" style="17"/>
    <col min="14082" max="14082" width="22.5703125" style="17" customWidth="1"/>
    <col min="14083" max="14083" width="14.7109375" style="17" customWidth="1"/>
    <col min="14084" max="14084" width="17.140625" style="17" customWidth="1"/>
    <col min="14085" max="14085" width="18.42578125" style="17" customWidth="1"/>
    <col min="14086" max="14086" width="15.42578125" style="17" customWidth="1"/>
    <col min="14087" max="14087" width="15.5703125" style="17" customWidth="1"/>
    <col min="14088" max="14337" width="11.42578125" style="17"/>
    <col min="14338" max="14338" width="22.5703125" style="17" customWidth="1"/>
    <col min="14339" max="14339" width="14.7109375" style="17" customWidth="1"/>
    <col min="14340" max="14340" width="17.140625" style="17" customWidth="1"/>
    <col min="14341" max="14341" width="18.42578125" style="17" customWidth="1"/>
    <col min="14342" max="14342" width="15.42578125" style="17" customWidth="1"/>
    <col min="14343" max="14343" width="15.5703125" style="17" customWidth="1"/>
    <col min="14344" max="14593" width="11.42578125" style="17"/>
    <col min="14594" max="14594" width="22.5703125" style="17" customWidth="1"/>
    <col min="14595" max="14595" width="14.7109375" style="17" customWidth="1"/>
    <col min="14596" max="14596" width="17.140625" style="17" customWidth="1"/>
    <col min="14597" max="14597" width="18.42578125" style="17" customWidth="1"/>
    <col min="14598" max="14598" width="15.42578125" style="17" customWidth="1"/>
    <col min="14599" max="14599" width="15.5703125" style="17" customWidth="1"/>
    <col min="14600" max="14849" width="11.42578125" style="17"/>
    <col min="14850" max="14850" width="22.5703125" style="17" customWidth="1"/>
    <col min="14851" max="14851" width="14.7109375" style="17" customWidth="1"/>
    <col min="14852" max="14852" width="17.140625" style="17" customWidth="1"/>
    <col min="14853" max="14853" width="18.42578125" style="17" customWidth="1"/>
    <col min="14854" max="14854" width="15.42578125" style="17" customWidth="1"/>
    <col min="14855" max="14855" width="15.5703125" style="17" customWidth="1"/>
    <col min="14856" max="15105" width="11.42578125" style="17"/>
    <col min="15106" max="15106" width="22.5703125" style="17" customWidth="1"/>
    <col min="15107" max="15107" width="14.7109375" style="17" customWidth="1"/>
    <col min="15108" max="15108" width="17.140625" style="17" customWidth="1"/>
    <col min="15109" max="15109" width="18.42578125" style="17" customWidth="1"/>
    <col min="15110" max="15110" width="15.42578125" style="17" customWidth="1"/>
    <col min="15111" max="15111" width="15.5703125" style="17" customWidth="1"/>
    <col min="15112" max="15361" width="11.42578125" style="17"/>
    <col min="15362" max="15362" width="22.5703125" style="17" customWidth="1"/>
    <col min="15363" max="15363" width="14.7109375" style="17" customWidth="1"/>
    <col min="15364" max="15364" width="17.140625" style="17" customWidth="1"/>
    <col min="15365" max="15365" width="18.42578125" style="17" customWidth="1"/>
    <col min="15366" max="15366" width="15.42578125" style="17" customWidth="1"/>
    <col min="15367" max="15367" width="15.5703125" style="17" customWidth="1"/>
    <col min="15368" max="15617" width="11.42578125" style="17"/>
    <col min="15618" max="15618" width="22.5703125" style="17" customWidth="1"/>
    <col min="15619" max="15619" width="14.7109375" style="17" customWidth="1"/>
    <col min="15620" max="15620" width="17.140625" style="17" customWidth="1"/>
    <col min="15621" max="15621" width="18.42578125" style="17" customWidth="1"/>
    <col min="15622" max="15622" width="15.42578125" style="17" customWidth="1"/>
    <col min="15623" max="15623" width="15.5703125" style="17" customWidth="1"/>
    <col min="15624" max="15873" width="11.42578125" style="17"/>
    <col min="15874" max="15874" width="22.5703125" style="17" customWidth="1"/>
    <col min="15875" max="15875" width="14.7109375" style="17" customWidth="1"/>
    <col min="15876" max="15876" width="17.140625" style="17" customWidth="1"/>
    <col min="15877" max="15877" width="18.42578125" style="17" customWidth="1"/>
    <col min="15878" max="15878" width="15.42578125" style="17" customWidth="1"/>
    <col min="15879" max="15879" width="15.5703125" style="17" customWidth="1"/>
    <col min="15880" max="16129" width="11.42578125" style="17"/>
    <col min="16130" max="16130" width="22.5703125" style="17" customWidth="1"/>
    <col min="16131" max="16131" width="14.7109375" style="17" customWidth="1"/>
    <col min="16132" max="16132" width="17.140625" style="17" customWidth="1"/>
    <col min="16133" max="16133" width="18.42578125" style="17" customWidth="1"/>
    <col min="16134" max="16134" width="15.42578125" style="17" customWidth="1"/>
    <col min="16135" max="16135" width="15.5703125" style="17" customWidth="1"/>
    <col min="16136" max="16384" width="11.42578125" style="17"/>
  </cols>
  <sheetData>
    <row r="8" spans="2:7" ht="8.25" customHeight="1" thickBot="1" x14ac:dyDescent="0.25"/>
    <row r="9" spans="2:7" ht="30" customHeight="1" thickBot="1" x14ac:dyDescent="0.25">
      <c r="B9" s="260" t="s">
        <v>156</v>
      </c>
      <c r="C9" s="261"/>
      <c r="D9" s="261"/>
      <c r="E9" s="261"/>
      <c r="F9" s="261"/>
      <c r="G9" s="262"/>
    </row>
    <row r="10" spans="2:7" x14ac:dyDescent="0.2">
      <c r="B10" s="61"/>
      <c r="C10" s="61"/>
      <c r="D10" s="61"/>
      <c r="E10" s="61"/>
      <c r="F10" s="61"/>
      <c r="G10" s="61"/>
    </row>
    <row r="11" spans="2:7" ht="30" customHeight="1" x14ac:dyDescent="0.2">
      <c r="B11" s="62" t="s">
        <v>24</v>
      </c>
      <c r="C11" s="62" t="s">
        <v>1</v>
      </c>
      <c r="D11" s="62" t="s">
        <v>2</v>
      </c>
      <c r="E11" s="62" t="s">
        <v>3</v>
      </c>
      <c r="F11" s="62" t="s">
        <v>25</v>
      </c>
      <c r="G11" s="63" t="s">
        <v>16</v>
      </c>
    </row>
    <row r="12" spans="2:7" ht="18" customHeight="1" x14ac:dyDescent="0.2">
      <c r="B12" s="64" t="s">
        <v>26</v>
      </c>
      <c r="C12" s="60">
        <v>7</v>
      </c>
      <c r="D12" s="60">
        <v>0</v>
      </c>
      <c r="E12" s="60">
        <v>1</v>
      </c>
      <c r="F12" s="60">
        <v>0</v>
      </c>
      <c r="G12" s="132">
        <f>SUM(C12:F12)</f>
        <v>8</v>
      </c>
    </row>
    <row r="13" spans="2:7" ht="18" customHeight="1" x14ac:dyDescent="0.2">
      <c r="B13" s="64" t="s">
        <v>27</v>
      </c>
      <c r="C13" s="60">
        <v>7</v>
      </c>
      <c r="D13" s="60">
        <v>0</v>
      </c>
      <c r="E13" s="60">
        <v>1</v>
      </c>
      <c r="F13" s="60">
        <v>0</v>
      </c>
      <c r="G13" s="132">
        <f t="shared" ref="G13:G35" si="0">SUM(C13:F13)</f>
        <v>8</v>
      </c>
    </row>
    <row r="14" spans="2:7" ht="18" customHeight="1" x14ac:dyDescent="0.2">
      <c r="B14" s="64" t="s">
        <v>28</v>
      </c>
      <c r="C14" s="60">
        <v>7</v>
      </c>
      <c r="D14" s="60">
        <v>0</v>
      </c>
      <c r="E14" s="60">
        <v>0</v>
      </c>
      <c r="F14" s="60">
        <v>0</v>
      </c>
      <c r="G14" s="132">
        <f t="shared" si="0"/>
        <v>7</v>
      </c>
    </row>
    <row r="15" spans="2:7" ht="18" customHeight="1" x14ac:dyDescent="0.2">
      <c r="B15" s="64" t="s">
        <v>29</v>
      </c>
      <c r="C15" s="60">
        <v>6</v>
      </c>
      <c r="D15" s="60">
        <v>0</v>
      </c>
      <c r="E15" s="60">
        <v>0</v>
      </c>
      <c r="F15" s="60">
        <v>0</v>
      </c>
      <c r="G15" s="132">
        <f t="shared" si="0"/>
        <v>6</v>
      </c>
    </row>
    <row r="16" spans="2:7" ht="18" customHeight="1" x14ac:dyDescent="0.2">
      <c r="B16" s="64" t="s">
        <v>30</v>
      </c>
      <c r="C16" s="60">
        <v>2</v>
      </c>
      <c r="D16" s="60">
        <v>0</v>
      </c>
      <c r="E16" s="60">
        <v>1</v>
      </c>
      <c r="F16" s="60">
        <v>0</v>
      </c>
      <c r="G16" s="132">
        <f t="shared" si="0"/>
        <v>3</v>
      </c>
    </row>
    <row r="17" spans="2:7" ht="18" customHeight="1" x14ac:dyDescent="0.2">
      <c r="B17" s="64" t="s">
        <v>31</v>
      </c>
      <c r="C17" s="60">
        <v>4</v>
      </c>
      <c r="D17" s="60">
        <v>0</v>
      </c>
      <c r="E17" s="60">
        <v>1</v>
      </c>
      <c r="F17" s="60">
        <v>0</v>
      </c>
      <c r="G17" s="132">
        <f t="shared" si="0"/>
        <v>5</v>
      </c>
    </row>
    <row r="18" spans="2:7" ht="18" customHeight="1" x14ac:dyDescent="0.2">
      <c r="B18" s="64" t="s">
        <v>32</v>
      </c>
      <c r="C18" s="60">
        <v>1</v>
      </c>
      <c r="D18" s="60">
        <v>0</v>
      </c>
      <c r="E18" s="60">
        <v>1</v>
      </c>
      <c r="F18" s="60">
        <v>0</v>
      </c>
      <c r="G18" s="132">
        <f t="shared" si="0"/>
        <v>2</v>
      </c>
    </row>
    <row r="19" spans="2:7" ht="18" customHeight="1" x14ac:dyDescent="0.2">
      <c r="B19" s="64" t="s">
        <v>33</v>
      </c>
      <c r="C19" s="60">
        <v>5</v>
      </c>
      <c r="D19" s="60">
        <v>0</v>
      </c>
      <c r="E19" s="60">
        <v>1</v>
      </c>
      <c r="F19" s="60">
        <v>0</v>
      </c>
      <c r="G19" s="132">
        <f t="shared" si="0"/>
        <v>6</v>
      </c>
    </row>
    <row r="20" spans="2:7" ht="18" customHeight="1" x14ac:dyDescent="0.2">
      <c r="B20" s="64" t="s">
        <v>34</v>
      </c>
      <c r="C20" s="60">
        <v>22</v>
      </c>
      <c r="D20" s="60">
        <v>0</v>
      </c>
      <c r="E20" s="60">
        <v>0</v>
      </c>
      <c r="F20" s="60">
        <v>0</v>
      </c>
      <c r="G20" s="132">
        <f t="shared" si="0"/>
        <v>22</v>
      </c>
    </row>
    <row r="21" spans="2:7" ht="18" customHeight="1" x14ac:dyDescent="0.2">
      <c r="B21" s="64" t="s">
        <v>35</v>
      </c>
      <c r="C21" s="60">
        <v>16</v>
      </c>
      <c r="D21" s="60">
        <v>0</v>
      </c>
      <c r="E21" s="60">
        <v>0</v>
      </c>
      <c r="F21" s="60">
        <v>0</v>
      </c>
      <c r="G21" s="159">
        <f t="shared" si="0"/>
        <v>16</v>
      </c>
    </row>
    <row r="22" spans="2:7" ht="18" customHeight="1" x14ac:dyDescent="0.2">
      <c r="B22" s="64" t="s">
        <v>36</v>
      </c>
      <c r="C22" s="60">
        <v>14</v>
      </c>
      <c r="D22" s="60">
        <v>1</v>
      </c>
      <c r="E22" s="60">
        <v>0</v>
      </c>
      <c r="F22" s="60">
        <v>0</v>
      </c>
      <c r="G22" s="130">
        <f t="shared" si="0"/>
        <v>15</v>
      </c>
    </row>
    <row r="23" spans="2:7" ht="18" customHeight="1" x14ac:dyDescent="0.2">
      <c r="B23" s="64" t="s">
        <v>37</v>
      </c>
      <c r="C23" s="60">
        <v>23</v>
      </c>
      <c r="D23" s="60">
        <v>2</v>
      </c>
      <c r="E23" s="60">
        <v>1</v>
      </c>
      <c r="F23" s="60">
        <v>0</v>
      </c>
      <c r="G23" s="132">
        <f t="shared" si="0"/>
        <v>26</v>
      </c>
    </row>
    <row r="24" spans="2:7" ht="18" customHeight="1" x14ac:dyDescent="0.2">
      <c r="B24" s="64" t="s">
        <v>38</v>
      </c>
      <c r="C24" s="60">
        <v>23</v>
      </c>
      <c r="D24" s="60">
        <v>2</v>
      </c>
      <c r="E24" s="60">
        <v>1</v>
      </c>
      <c r="F24" s="60">
        <v>0</v>
      </c>
      <c r="G24" s="130">
        <f t="shared" si="0"/>
        <v>26</v>
      </c>
    </row>
    <row r="25" spans="2:7" ht="18" customHeight="1" x14ac:dyDescent="0.2">
      <c r="B25" s="64" t="s">
        <v>39</v>
      </c>
      <c r="C25" s="60">
        <v>21</v>
      </c>
      <c r="D25" s="60">
        <v>0</v>
      </c>
      <c r="E25" s="60">
        <v>0</v>
      </c>
      <c r="F25" s="60">
        <v>1</v>
      </c>
      <c r="G25" s="130">
        <f t="shared" si="0"/>
        <v>22</v>
      </c>
    </row>
    <row r="26" spans="2:7" ht="18" customHeight="1" x14ac:dyDescent="0.2">
      <c r="B26" s="64" t="s">
        <v>40</v>
      </c>
      <c r="C26" s="60">
        <v>28</v>
      </c>
      <c r="D26" s="60">
        <v>0</v>
      </c>
      <c r="E26" s="60">
        <v>1</v>
      </c>
      <c r="F26" s="60">
        <v>0</v>
      </c>
      <c r="G26" s="159">
        <f t="shared" si="0"/>
        <v>29</v>
      </c>
    </row>
    <row r="27" spans="2:7" ht="18" customHeight="1" x14ac:dyDescent="0.2">
      <c r="B27" s="64" t="s">
        <v>41</v>
      </c>
      <c r="C27" s="60">
        <v>26</v>
      </c>
      <c r="D27" s="60">
        <v>1</v>
      </c>
      <c r="E27" s="60">
        <v>0</v>
      </c>
      <c r="F27" s="60">
        <v>1</v>
      </c>
      <c r="G27" s="130">
        <f t="shared" si="0"/>
        <v>28</v>
      </c>
    </row>
    <row r="28" spans="2:7" ht="18" customHeight="1" x14ac:dyDescent="0.2">
      <c r="B28" s="64" t="s">
        <v>42</v>
      </c>
      <c r="C28" s="60">
        <v>25</v>
      </c>
      <c r="D28" s="60">
        <v>3</v>
      </c>
      <c r="E28" s="60">
        <v>0</v>
      </c>
      <c r="F28" s="60">
        <v>0</v>
      </c>
      <c r="G28" s="130">
        <f t="shared" si="0"/>
        <v>28</v>
      </c>
    </row>
    <row r="29" spans="2:7" ht="18" customHeight="1" x14ac:dyDescent="0.2">
      <c r="B29" s="64" t="s">
        <v>43</v>
      </c>
      <c r="C29" s="60">
        <v>16</v>
      </c>
      <c r="D29" s="60">
        <v>1</v>
      </c>
      <c r="E29" s="60">
        <v>1</v>
      </c>
      <c r="F29" s="60">
        <v>0</v>
      </c>
      <c r="G29" s="130">
        <f t="shared" si="0"/>
        <v>18</v>
      </c>
    </row>
    <row r="30" spans="2:7" ht="18" customHeight="1" x14ac:dyDescent="0.2">
      <c r="B30" s="64" t="s">
        <v>44</v>
      </c>
      <c r="C30" s="60">
        <v>15</v>
      </c>
      <c r="D30" s="60">
        <v>0</v>
      </c>
      <c r="E30" s="60">
        <v>2</v>
      </c>
      <c r="F30" s="60">
        <v>0</v>
      </c>
      <c r="G30" s="132">
        <f t="shared" si="0"/>
        <v>17</v>
      </c>
    </row>
    <row r="31" spans="2:7" ht="18" customHeight="1" x14ac:dyDescent="0.2">
      <c r="B31" s="64" t="s">
        <v>45</v>
      </c>
      <c r="C31" s="60">
        <v>20</v>
      </c>
      <c r="D31" s="60">
        <v>2</v>
      </c>
      <c r="E31" s="60">
        <v>0</v>
      </c>
      <c r="F31" s="60">
        <v>0</v>
      </c>
      <c r="G31" s="130">
        <f t="shared" si="0"/>
        <v>22</v>
      </c>
    </row>
    <row r="32" spans="2:7" ht="18" customHeight="1" x14ac:dyDescent="0.2">
      <c r="B32" s="64" t="s">
        <v>46</v>
      </c>
      <c r="C32" s="60">
        <v>15</v>
      </c>
      <c r="D32" s="60">
        <v>0</v>
      </c>
      <c r="E32" s="60">
        <v>1</v>
      </c>
      <c r="F32" s="60">
        <v>0</v>
      </c>
      <c r="G32" s="159">
        <f t="shared" si="0"/>
        <v>16</v>
      </c>
    </row>
    <row r="33" spans="2:7" ht="18" customHeight="1" x14ac:dyDescent="0.2">
      <c r="B33" s="64" t="s">
        <v>47</v>
      </c>
      <c r="C33" s="60">
        <v>11</v>
      </c>
      <c r="D33" s="60">
        <v>0</v>
      </c>
      <c r="E33" s="60">
        <v>1</v>
      </c>
      <c r="F33" s="60">
        <v>0</v>
      </c>
      <c r="G33" s="132">
        <f t="shared" si="0"/>
        <v>12</v>
      </c>
    </row>
    <row r="34" spans="2:7" ht="18" customHeight="1" x14ac:dyDescent="0.2">
      <c r="B34" s="64" t="s">
        <v>48</v>
      </c>
      <c r="C34" s="60">
        <v>11</v>
      </c>
      <c r="D34" s="60">
        <v>0</v>
      </c>
      <c r="E34" s="60">
        <v>1</v>
      </c>
      <c r="F34" s="60">
        <v>0</v>
      </c>
      <c r="G34" s="132">
        <f t="shared" si="0"/>
        <v>12</v>
      </c>
    </row>
    <row r="35" spans="2:7" ht="18" customHeight="1" x14ac:dyDescent="0.2">
      <c r="B35" s="65" t="s">
        <v>49</v>
      </c>
      <c r="C35" s="60">
        <v>5</v>
      </c>
      <c r="D35" s="60">
        <v>0</v>
      </c>
      <c r="E35" s="60">
        <v>1</v>
      </c>
      <c r="F35" s="60">
        <v>0</v>
      </c>
      <c r="G35" s="132">
        <f t="shared" si="0"/>
        <v>6</v>
      </c>
    </row>
    <row r="36" spans="2:7" s="71" customFormat="1" ht="5.25" customHeight="1" thickBot="1" x14ac:dyDescent="0.25">
      <c r="B36" s="57"/>
      <c r="C36" s="58"/>
      <c r="D36" s="58"/>
      <c r="E36" s="58"/>
      <c r="F36" s="58"/>
      <c r="G36" s="59" t="s">
        <v>50</v>
      </c>
    </row>
    <row r="37" spans="2:7" ht="27.95" customHeight="1" thickTop="1" x14ac:dyDescent="0.2">
      <c r="B37" s="66" t="s">
        <v>5</v>
      </c>
      <c r="C37" s="67">
        <f>SUM(C12:C36)</f>
        <v>330</v>
      </c>
      <c r="D37" s="67">
        <f>SUM(D12:D36)</f>
        <v>12</v>
      </c>
      <c r="E37" s="67">
        <f>SUM(E12:E36)</f>
        <v>16</v>
      </c>
      <c r="F37" s="67">
        <f>SUM(F12:F35)</f>
        <v>2</v>
      </c>
      <c r="G37" s="68">
        <f>SUM(C37:F37)</f>
        <v>360</v>
      </c>
    </row>
    <row r="38" spans="2:7" ht="27.95" customHeight="1" x14ac:dyDescent="0.2">
      <c r="B38" s="26"/>
      <c r="C38" s="27"/>
      <c r="D38" s="27"/>
      <c r="E38" s="27"/>
      <c r="F38" s="27"/>
      <c r="G38" s="29"/>
    </row>
    <row r="39" spans="2:7" ht="27.95" customHeight="1" x14ac:dyDescent="0.2">
      <c r="B39" s="28"/>
      <c r="C39" s="29"/>
      <c r="D39" s="29"/>
      <c r="E39" s="29"/>
      <c r="F39" s="29"/>
      <c r="G39" s="29"/>
    </row>
    <row r="40" spans="2:7" ht="8.25" customHeight="1" x14ac:dyDescent="0.2">
      <c r="B40" s="26"/>
      <c r="C40" s="26"/>
      <c r="D40" s="26"/>
      <c r="E40" s="27"/>
      <c r="F40" s="27"/>
      <c r="G40" s="29"/>
    </row>
    <row r="41" spans="2:7" ht="23.25" customHeight="1" x14ac:dyDescent="0.2">
      <c r="B41" s="28"/>
      <c r="C41" s="29"/>
      <c r="D41" s="29"/>
      <c r="E41" s="29"/>
      <c r="F41" s="29"/>
      <c r="G41" s="29"/>
    </row>
    <row r="42" spans="2:7" ht="30.95" customHeight="1" x14ac:dyDescent="0.2">
      <c r="B42" s="28"/>
      <c r="C42" s="29"/>
      <c r="D42" s="29"/>
      <c r="E42" s="29"/>
      <c r="F42" s="29"/>
      <c r="G42" s="29"/>
    </row>
    <row r="43" spans="2:7" ht="30.95" customHeight="1" x14ac:dyDescent="0.2">
      <c r="B43" s="30"/>
      <c r="C43" s="29"/>
      <c r="D43" s="29"/>
      <c r="E43" s="29"/>
      <c r="F43" s="29"/>
      <c r="G43" s="29"/>
    </row>
    <row r="44" spans="2:7" ht="30.95" customHeight="1" x14ac:dyDescent="0.2">
      <c r="B44" s="31"/>
      <c r="C44" s="31"/>
      <c r="D44" s="31"/>
      <c r="E44" s="31"/>
      <c r="F44" s="31"/>
      <c r="G44" s="29"/>
    </row>
    <row r="45" spans="2:7" ht="30.95" customHeight="1" x14ac:dyDescent="0.2">
      <c r="B45" s="31"/>
      <c r="C45" s="31"/>
      <c r="D45" s="31"/>
      <c r="E45" s="31"/>
      <c r="F45" s="31"/>
      <c r="G45" s="29"/>
    </row>
    <row r="46" spans="2:7" ht="30.95" customHeight="1" x14ac:dyDescent="0.2">
      <c r="B46" s="32"/>
      <c r="C46" s="32"/>
      <c r="D46" s="32"/>
      <c r="E46" s="32"/>
      <c r="F46" s="32"/>
      <c r="G46" s="29"/>
    </row>
    <row r="47" spans="2:7" ht="30.95" customHeight="1" x14ac:dyDescent="0.2">
      <c r="B47" s="33"/>
      <c r="C47" s="33"/>
      <c r="D47" s="33"/>
      <c r="E47" s="33"/>
      <c r="F47" s="33"/>
      <c r="G47" s="29"/>
    </row>
    <row r="48" spans="2:7" ht="30.95" customHeight="1" x14ac:dyDescent="0.2">
      <c r="B48" s="34"/>
      <c r="C48" s="34"/>
      <c r="D48" s="34"/>
      <c r="E48" s="34"/>
      <c r="F48" s="34"/>
      <c r="G48" s="29"/>
    </row>
    <row r="49" spans="2:7" ht="30.95" customHeight="1" x14ac:dyDescent="0.2">
      <c r="B49" s="28"/>
      <c r="C49" s="29"/>
      <c r="D49" s="29"/>
      <c r="E49" s="29"/>
      <c r="F49" s="29"/>
      <c r="G49" s="29"/>
    </row>
    <row r="50" spans="2:7" ht="30.95" customHeight="1" x14ac:dyDescent="0.2">
      <c r="B50" s="28"/>
      <c r="C50" s="29"/>
      <c r="D50" s="29"/>
      <c r="E50" s="29"/>
      <c r="F50" s="29"/>
      <c r="G50" s="29"/>
    </row>
    <row r="51" spans="2:7" ht="30.95" customHeight="1" x14ac:dyDescent="0.2">
      <c r="B51" s="28"/>
      <c r="C51" s="29"/>
      <c r="D51" s="29"/>
      <c r="E51" s="29"/>
      <c r="F51" s="29"/>
      <c r="G51" s="29"/>
    </row>
    <row r="52" spans="2:7" ht="30.95" customHeight="1" x14ac:dyDescent="0.2">
      <c r="B52" s="28"/>
      <c r="C52" s="29"/>
      <c r="D52" s="29"/>
      <c r="E52" s="29"/>
      <c r="F52" s="29"/>
      <c r="G52" s="29"/>
    </row>
    <row r="53" spans="2:7" ht="30.95" customHeight="1" x14ac:dyDescent="0.2">
      <c r="B53" s="28"/>
      <c r="C53" s="29"/>
      <c r="D53" s="29"/>
      <c r="E53" s="29"/>
      <c r="F53" s="29"/>
      <c r="G53" s="29"/>
    </row>
    <row r="54" spans="2:7" ht="30.95" customHeight="1" x14ac:dyDescent="0.2">
      <c r="B54" s="35"/>
      <c r="C54" s="27"/>
      <c r="D54" s="27"/>
      <c r="E54" s="27"/>
      <c r="F54" s="27"/>
      <c r="G54" s="29"/>
    </row>
    <row r="55" spans="2:7" ht="30.95" customHeight="1" x14ac:dyDescent="0.2">
      <c r="B55" s="28"/>
      <c r="C55" s="29"/>
      <c r="D55" s="29"/>
      <c r="E55" s="29"/>
      <c r="F55" s="29"/>
      <c r="G55" s="29"/>
    </row>
    <row r="56" spans="2:7" ht="30.95" customHeight="1" x14ac:dyDescent="0.2">
      <c r="B56" s="28"/>
      <c r="C56" s="29"/>
      <c r="D56" s="29"/>
      <c r="E56" s="29"/>
      <c r="F56" s="29"/>
      <c r="G56" s="29"/>
    </row>
    <row r="57" spans="2:7" ht="30.95" customHeight="1" x14ac:dyDescent="0.2">
      <c r="B57" s="30"/>
      <c r="C57" s="29"/>
      <c r="D57" s="29"/>
      <c r="E57" s="29"/>
      <c r="F57" s="29"/>
      <c r="G57" s="29"/>
    </row>
    <row r="58" spans="2:7" ht="15" x14ac:dyDescent="0.2">
      <c r="B58" s="69"/>
      <c r="C58" s="69"/>
      <c r="D58" s="69"/>
      <c r="E58" s="69"/>
      <c r="F58" s="69"/>
      <c r="G58" s="29"/>
    </row>
    <row r="59" spans="2:7" ht="15" x14ac:dyDescent="0.2">
      <c r="B59" s="69"/>
      <c r="C59" s="69"/>
      <c r="D59" s="69"/>
      <c r="E59" s="69"/>
      <c r="F59" s="69"/>
      <c r="G59" s="29"/>
    </row>
    <row r="60" spans="2:7" ht="15" x14ac:dyDescent="0.2">
      <c r="B60" s="69"/>
      <c r="C60" s="69"/>
      <c r="D60" s="69"/>
      <c r="E60" s="69"/>
      <c r="F60" s="69"/>
      <c r="G60" s="29"/>
    </row>
    <row r="61" spans="2:7" ht="15" x14ac:dyDescent="0.2">
      <c r="B61" s="69"/>
      <c r="C61" s="69"/>
      <c r="D61" s="69"/>
      <c r="E61" s="69"/>
      <c r="F61" s="69"/>
      <c r="G61" s="29"/>
    </row>
    <row r="62" spans="2:7" ht="15" x14ac:dyDescent="0.2">
      <c r="B62" s="69"/>
      <c r="C62" s="69"/>
      <c r="D62" s="69"/>
      <c r="E62" s="69"/>
      <c r="F62" s="69"/>
      <c r="G62" s="29"/>
    </row>
    <row r="63" spans="2:7" ht="15" x14ac:dyDescent="0.2">
      <c r="B63" s="69"/>
      <c r="C63" s="69"/>
      <c r="D63" s="69"/>
      <c r="E63" s="69"/>
      <c r="F63" s="69"/>
      <c r="G63" s="29"/>
    </row>
    <row r="64" spans="2:7" ht="15" x14ac:dyDescent="0.2">
      <c r="B64" s="69"/>
      <c r="C64" s="69"/>
      <c r="D64" s="69"/>
      <c r="E64" s="69"/>
      <c r="F64" s="69"/>
      <c r="G64" s="29"/>
    </row>
    <row r="65" spans="2:7" ht="15" x14ac:dyDescent="0.2">
      <c r="B65" s="69"/>
      <c r="C65" s="69"/>
      <c r="D65" s="69"/>
      <c r="E65" s="69"/>
      <c r="F65" s="69"/>
      <c r="G65" s="29"/>
    </row>
    <row r="66" spans="2:7" ht="15" x14ac:dyDescent="0.2">
      <c r="B66" s="69"/>
      <c r="C66" s="69"/>
      <c r="D66" s="69"/>
      <c r="E66" s="69"/>
      <c r="F66" s="69"/>
      <c r="G66" s="29"/>
    </row>
    <row r="67" spans="2:7" ht="15" x14ac:dyDescent="0.2">
      <c r="B67" s="69"/>
      <c r="C67" s="69"/>
      <c r="D67" s="69"/>
      <c r="E67" s="69"/>
      <c r="F67" s="69"/>
      <c r="G67" s="29"/>
    </row>
    <row r="68" spans="2:7" ht="15" x14ac:dyDescent="0.2">
      <c r="B68" s="69"/>
      <c r="C68" s="69"/>
      <c r="D68" s="69"/>
      <c r="E68" s="69"/>
      <c r="F68" s="69"/>
      <c r="G68" s="29"/>
    </row>
    <row r="69" spans="2:7" ht="15" x14ac:dyDescent="0.2">
      <c r="B69" s="69"/>
      <c r="C69" s="69"/>
      <c r="D69" s="69"/>
      <c r="E69" s="69"/>
      <c r="F69" s="69"/>
      <c r="G69" s="29"/>
    </row>
    <row r="70" spans="2:7" ht="15" x14ac:dyDescent="0.2">
      <c r="B70" s="69"/>
      <c r="C70" s="69"/>
      <c r="D70" s="69"/>
      <c r="E70" s="69"/>
      <c r="F70" s="69"/>
      <c r="G70" s="29"/>
    </row>
    <row r="71" spans="2:7" ht="15" x14ac:dyDescent="0.2">
      <c r="B71" s="69"/>
      <c r="C71" s="69"/>
      <c r="D71" s="69"/>
      <c r="E71" s="69"/>
      <c r="F71" s="69"/>
      <c r="G71" s="29"/>
    </row>
    <row r="72" spans="2:7" ht="15" x14ac:dyDescent="0.2">
      <c r="B72" s="69"/>
      <c r="C72" s="69"/>
      <c r="D72" s="69"/>
      <c r="E72" s="69"/>
      <c r="F72" s="69"/>
      <c r="G72" s="29"/>
    </row>
    <row r="73" spans="2:7" ht="15" x14ac:dyDescent="0.2">
      <c r="B73" s="69"/>
      <c r="C73" s="69"/>
      <c r="D73" s="69"/>
      <c r="E73" s="69"/>
      <c r="F73" s="69"/>
      <c r="G73" s="29"/>
    </row>
    <row r="74" spans="2:7" ht="15" x14ac:dyDescent="0.2">
      <c r="B74" s="69"/>
      <c r="C74" s="69"/>
      <c r="D74" s="69"/>
      <c r="E74" s="69"/>
      <c r="F74" s="69"/>
      <c r="G74" s="29"/>
    </row>
    <row r="75" spans="2:7" ht="15" x14ac:dyDescent="0.2">
      <c r="B75" s="69"/>
      <c r="C75" s="69"/>
      <c r="D75" s="69"/>
      <c r="E75" s="69"/>
      <c r="F75" s="69"/>
      <c r="G75" s="29"/>
    </row>
    <row r="76" spans="2:7" ht="15" x14ac:dyDescent="0.2">
      <c r="B76" s="69"/>
      <c r="C76" s="69"/>
      <c r="D76" s="69"/>
      <c r="E76" s="69"/>
      <c r="F76" s="69"/>
      <c r="G76" s="29"/>
    </row>
    <row r="77" spans="2:7" ht="15" x14ac:dyDescent="0.2">
      <c r="B77" s="69"/>
      <c r="C77" s="69"/>
      <c r="D77" s="69"/>
      <c r="E77" s="69"/>
      <c r="F77" s="69"/>
      <c r="G77" s="29"/>
    </row>
    <row r="78" spans="2:7" ht="15" x14ac:dyDescent="0.2">
      <c r="B78" s="69"/>
      <c r="C78" s="69"/>
      <c r="D78" s="69"/>
      <c r="E78" s="69"/>
      <c r="F78" s="69"/>
      <c r="G78" s="29"/>
    </row>
    <row r="79" spans="2:7" ht="15" x14ac:dyDescent="0.2">
      <c r="B79" s="69"/>
      <c r="C79" s="69"/>
      <c r="D79" s="69"/>
      <c r="E79" s="69"/>
      <c r="F79" s="69"/>
      <c r="G79" s="29"/>
    </row>
    <row r="80" spans="2:7" ht="15" x14ac:dyDescent="0.2">
      <c r="B80" s="69"/>
      <c r="C80" s="69"/>
      <c r="D80" s="69"/>
      <c r="E80" s="69"/>
      <c r="F80" s="69"/>
      <c r="G80" s="29"/>
    </row>
    <row r="81" spans="2:7" ht="15" x14ac:dyDescent="0.2">
      <c r="B81" s="69"/>
      <c r="C81" s="69"/>
      <c r="D81" s="69"/>
      <c r="E81" s="69"/>
      <c r="F81" s="69"/>
      <c r="G81" s="29"/>
    </row>
    <row r="82" spans="2:7" ht="15" x14ac:dyDescent="0.2">
      <c r="B82" s="69"/>
      <c r="C82" s="69"/>
      <c r="D82" s="69"/>
      <c r="E82" s="69"/>
      <c r="F82" s="69"/>
      <c r="G82" s="29"/>
    </row>
    <row r="83" spans="2:7" ht="15" x14ac:dyDescent="0.2">
      <c r="B83" s="69"/>
      <c r="C83" s="69"/>
      <c r="D83" s="69"/>
      <c r="E83" s="69"/>
      <c r="F83" s="69"/>
      <c r="G83" s="29"/>
    </row>
    <row r="84" spans="2:7" ht="15" x14ac:dyDescent="0.2">
      <c r="B84" s="69"/>
      <c r="C84" s="69"/>
      <c r="D84" s="69"/>
      <c r="E84" s="69"/>
      <c r="F84" s="69"/>
      <c r="G84" s="29"/>
    </row>
    <row r="85" spans="2:7" ht="15" x14ac:dyDescent="0.2">
      <c r="B85" s="69"/>
      <c r="C85" s="69"/>
      <c r="D85" s="69"/>
      <c r="E85" s="69"/>
      <c r="F85" s="69"/>
      <c r="G85" s="29"/>
    </row>
    <row r="86" spans="2:7" ht="15.75" x14ac:dyDescent="0.2">
      <c r="B86" s="69"/>
      <c r="C86" s="69"/>
      <c r="D86" s="69"/>
      <c r="E86" s="69"/>
      <c r="F86" s="69"/>
      <c r="G86" s="70"/>
    </row>
    <row r="87" spans="2:7" ht="15.75" x14ac:dyDescent="0.2">
      <c r="B87" s="69"/>
      <c r="C87" s="69"/>
      <c r="D87" s="69"/>
      <c r="E87" s="69"/>
      <c r="F87" s="69"/>
      <c r="G87" s="27"/>
    </row>
    <row r="88" spans="2:7" ht="15" x14ac:dyDescent="0.2">
      <c r="B88" s="69"/>
      <c r="C88" s="69"/>
      <c r="D88" s="69"/>
      <c r="E88" s="69"/>
      <c r="F88" s="69"/>
      <c r="G88" s="29"/>
    </row>
    <row r="89" spans="2:7" ht="15.75" x14ac:dyDescent="0.2">
      <c r="B89" s="69"/>
      <c r="C89" s="69"/>
      <c r="D89" s="69"/>
      <c r="E89" s="69"/>
      <c r="F89" s="69"/>
      <c r="G89" s="27"/>
    </row>
    <row r="90" spans="2:7" ht="15" x14ac:dyDescent="0.2">
      <c r="B90" s="69"/>
      <c r="C90" s="69"/>
      <c r="D90" s="69"/>
      <c r="E90" s="69"/>
      <c r="F90" s="69"/>
      <c r="G90" s="29"/>
    </row>
    <row r="91" spans="2:7" ht="15" x14ac:dyDescent="0.2">
      <c r="B91" s="69"/>
      <c r="C91" s="69"/>
      <c r="D91" s="69"/>
      <c r="E91" s="69"/>
      <c r="F91" s="69"/>
      <c r="G91" s="29"/>
    </row>
    <row r="92" spans="2:7" ht="15" x14ac:dyDescent="0.2">
      <c r="B92" s="69"/>
      <c r="C92" s="69"/>
      <c r="D92" s="69"/>
      <c r="E92" s="69"/>
      <c r="F92" s="69"/>
      <c r="G92" s="29"/>
    </row>
    <row r="93" spans="2:7" x14ac:dyDescent="0.2">
      <c r="B93" s="69"/>
      <c r="C93" s="69"/>
      <c r="D93" s="69"/>
      <c r="E93" s="69"/>
      <c r="F93" s="69"/>
      <c r="G93" s="31"/>
    </row>
    <row r="94" spans="2:7" x14ac:dyDescent="0.2">
      <c r="B94" s="69"/>
      <c r="C94" s="69"/>
      <c r="D94" s="69"/>
      <c r="E94" s="69"/>
      <c r="F94" s="69"/>
      <c r="G94" s="31"/>
    </row>
    <row r="95" spans="2:7" ht="15.75" x14ac:dyDescent="0.2">
      <c r="B95" s="69"/>
      <c r="C95" s="69"/>
      <c r="D95" s="69"/>
      <c r="E95" s="69"/>
      <c r="F95" s="69"/>
      <c r="G95" s="32"/>
    </row>
    <row r="96" spans="2:7" x14ac:dyDescent="0.2">
      <c r="B96" s="69"/>
      <c r="C96" s="69"/>
      <c r="D96" s="69"/>
      <c r="E96" s="69"/>
      <c r="F96" s="69"/>
      <c r="G96" s="33"/>
    </row>
    <row r="97" spans="2:7" ht="15" x14ac:dyDescent="0.2">
      <c r="B97" s="69"/>
      <c r="C97" s="69"/>
      <c r="D97" s="69"/>
      <c r="E97" s="69"/>
      <c r="F97" s="69"/>
      <c r="G97" s="34"/>
    </row>
    <row r="98" spans="2:7" ht="15" x14ac:dyDescent="0.2">
      <c r="B98" s="69"/>
      <c r="C98" s="69"/>
      <c r="D98" s="69"/>
      <c r="E98" s="69"/>
      <c r="F98" s="69"/>
      <c r="G98" s="29"/>
    </row>
    <row r="99" spans="2:7" ht="15" x14ac:dyDescent="0.2">
      <c r="G99" s="29"/>
    </row>
    <row r="100" spans="2:7" ht="15" x14ac:dyDescent="0.2">
      <c r="G100" s="29"/>
    </row>
    <row r="101" spans="2:7" ht="15" x14ac:dyDescent="0.2">
      <c r="G101" s="29"/>
    </row>
    <row r="102" spans="2:7" ht="15" x14ac:dyDescent="0.2">
      <c r="G102" s="29"/>
    </row>
    <row r="103" spans="2:7" ht="15.75" x14ac:dyDescent="0.2">
      <c r="G103" s="27"/>
    </row>
    <row r="104" spans="2:7" ht="15" x14ac:dyDescent="0.2">
      <c r="G104" s="29"/>
    </row>
    <row r="105" spans="2:7" ht="15" x14ac:dyDescent="0.2">
      <c r="G105" s="29"/>
    </row>
    <row r="106" spans="2:7" ht="15" x14ac:dyDescent="0.2">
      <c r="G106" s="29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01"/>
  <sheetViews>
    <sheetView showGridLines="0" topLeftCell="A61" zoomScaleNormal="100" workbookViewId="0">
      <selection activeCell="K56" sqref="K56"/>
    </sheetView>
  </sheetViews>
  <sheetFormatPr baseColWidth="10" defaultRowHeight="12.75" x14ac:dyDescent="0.2"/>
  <cols>
    <col min="1" max="1" width="2.5703125" style="17" customWidth="1"/>
    <col min="2" max="2" width="20.7109375" style="17" customWidth="1"/>
    <col min="3" max="3" width="15" style="17" customWidth="1"/>
    <col min="4" max="4" width="18.85546875" style="17" customWidth="1"/>
    <col min="5" max="5" width="19.42578125" style="17" customWidth="1"/>
    <col min="6" max="6" width="21.85546875" style="17" customWidth="1"/>
    <col min="7" max="7" width="15.5703125" style="17" customWidth="1"/>
    <col min="8" max="257" width="11.42578125" style="17"/>
    <col min="258" max="258" width="22.5703125" style="17" customWidth="1"/>
    <col min="259" max="259" width="14.7109375" style="17" customWidth="1"/>
    <col min="260" max="260" width="17.140625" style="17" customWidth="1"/>
    <col min="261" max="261" width="18.42578125" style="17" customWidth="1"/>
    <col min="262" max="262" width="15.42578125" style="17" customWidth="1"/>
    <col min="263" max="263" width="15.5703125" style="17" customWidth="1"/>
    <col min="264" max="513" width="11.42578125" style="17"/>
    <col min="514" max="514" width="22.5703125" style="17" customWidth="1"/>
    <col min="515" max="515" width="14.7109375" style="17" customWidth="1"/>
    <col min="516" max="516" width="17.140625" style="17" customWidth="1"/>
    <col min="517" max="517" width="18.42578125" style="17" customWidth="1"/>
    <col min="518" max="518" width="15.42578125" style="17" customWidth="1"/>
    <col min="519" max="519" width="15.5703125" style="17" customWidth="1"/>
    <col min="520" max="769" width="11.42578125" style="17"/>
    <col min="770" max="770" width="22.5703125" style="17" customWidth="1"/>
    <col min="771" max="771" width="14.7109375" style="17" customWidth="1"/>
    <col min="772" max="772" width="17.140625" style="17" customWidth="1"/>
    <col min="773" max="773" width="18.42578125" style="17" customWidth="1"/>
    <col min="774" max="774" width="15.42578125" style="17" customWidth="1"/>
    <col min="775" max="775" width="15.5703125" style="17" customWidth="1"/>
    <col min="776" max="1025" width="11.42578125" style="17"/>
    <col min="1026" max="1026" width="22.5703125" style="17" customWidth="1"/>
    <col min="1027" max="1027" width="14.7109375" style="17" customWidth="1"/>
    <col min="1028" max="1028" width="17.140625" style="17" customWidth="1"/>
    <col min="1029" max="1029" width="18.42578125" style="17" customWidth="1"/>
    <col min="1030" max="1030" width="15.42578125" style="17" customWidth="1"/>
    <col min="1031" max="1031" width="15.5703125" style="17" customWidth="1"/>
    <col min="1032" max="1281" width="11.42578125" style="17"/>
    <col min="1282" max="1282" width="22.5703125" style="17" customWidth="1"/>
    <col min="1283" max="1283" width="14.7109375" style="17" customWidth="1"/>
    <col min="1284" max="1284" width="17.140625" style="17" customWidth="1"/>
    <col min="1285" max="1285" width="18.42578125" style="17" customWidth="1"/>
    <col min="1286" max="1286" width="15.42578125" style="17" customWidth="1"/>
    <col min="1287" max="1287" width="15.5703125" style="17" customWidth="1"/>
    <col min="1288" max="1537" width="11.42578125" style="17"/>
    <col min="1538" max="1538" width="22.5703125" style="17" customWidth="1"/>
    <col min="1539" max="1539" width="14.7109375" style="17" customWidth="1"/>
    <col min="1540" max="1540" width="17.140625" style="17" customWidth="1"/>
    <col min="1541" max="1541" width="18.42578125" style="17" customWidth="1"/>
    <col min="1542" max="1542" width="15.42578125" style="17" customWidth="1"/>
    <col min="1543" max="1543" width="15.5703125" style="17" customWidth="1"/>
    <col min="1544" max="1793" width="11.42578125" style="17"/>
    <col min="1794" max="1794" width="22.5703125" style="17" customWidth="1"/>
    <col min="1795" max="1795" width="14.7109375" style="17" customWidth="1"/>
    <col min="1796" max="1796" width="17.140625" style="17" customWidth="1"/>
    <col min="1797" max="1797" width="18.42578125" style="17" customWidth="1"/>
    <col min="1798" max="1798" width="15.42578125" style="17" customWidth="1"/>
    <col min="1799" max="1799" width="15.5703125" style="17" customWidth="1"/>
    <col min="1800" max="2049" width="11.42578125" style="17"/>
    <col min="2050" max="2050" width="22.5703125" style="17" customWidth="1"/>
    <col min="2051" max="2051" width="14.7109375" style="17" customWidth="1"/>
    <col min="2052" max="2052" width="17.140625" style="17" customWidth="1"/>
    <col min="2053" max="2053" width="18.42578125" style="17" customWidth="1"/>
    <col min="2054" max="2054" width="15.42578125" style="17" customWidth="1"/>
    <col min="2055" max="2055" width="15.5703125" style="17" customWidth="1"/>
    <col min="2056" max="2305" width="11.42578125" style="17"/>
    <col min="2306" max="2306" width="22.5703125" style="17" customWidth="1"/>
    <col min="2307" max="2307" width="14.7109375" style="17" customWidth="1"/>
    <col min="2308" max="2308" width="17.140625" style="17" customWidth="1"/>
    <col min="2309" max="2309" width="18.42578125" style="17" customWidth="1"/>
    <col min="2310" max="2310" width="15.42578125" style="17" customWidth="1"/>
    <col min="2311" max="2311" width="15.5703125" style="17" customWidth="1"/>
    <col min="2312" max="2561" width="11.42578125" style="17"/>
    <col min="2562" max="2562" width="22.5703125" style="17" customWidth="1"/>
    <col min="2563" max="2563" width="14.7109375" style="17" customWidth="1"/>
    <col min="2564" max="2564" width="17.140625" style="17" customWidth="1"/>
    <col min="2565" max="2565" width="18.42578125" style="17" customWidth="1"/>
    <col min="2566" max="2566" width="15.42578125" style="17" customWidth="1"/>
    <col min="2567" max="2567" width="15.5703125" style="17" customWidth="1"/>
    <col min="2568" max="2817" width="11.42578125" style="17"/>
    <col min="2818" max="2818" width="22.5703125" style="17" customWidth="1"/>
    <col min="2819" max="2819" width="14.7109375" style="17" customWidth="1"/>
    <col min="2820" max="2820" width="17.140625" style="17" customWidth="1"/>
    <col min="2821" max="2821" width="18.42578125" style="17" customWidth="1"/>
    <col min="2822" max="2822" width="15.42578125" style="17" customWidth="1"/>
    <col min="2823" max="2823" width="15.5703125" style="17" customWidth="1"/>
    <col min="2824" max="3073" width="11.42578125" style="17"/>
    <col min="3074" max="3074" width="22.5703125" style="17" customWidth="1"/>
    <col min="3075" max="3075" width="14.7109375" style="17" customWidth="1"/>
    <col min="3076" max="3076" width="17.140625" style="17" customWidth="1"/>
    <col min="3077" max="3077" width="18.42578125" style="17" customWidth="1"/>
    <col min="3078" max="3078" width="15.42578125" style="17" customWidth="1"/>
    <col min="3079" max="3079" width="15.5703125" style="17" customWidth="1"/>
    <col min="3080" max="3329" width="11.42578125" style="17"/>
    <col min="3330" max="3330" width="22.5703125" style="17" customWidth="1"/>
    <col min="3331" max="3331" width="14.7109375" style="17" customWidth="1"/>
    <col min="3332" max="3332" width="17.140625" style="17" customWidth="1"/>
    <col min="3333" max="3333" width="18.42578125" style="17" customWidth="1"/>
    <col min="3334" max="3334" width="15.42578125" style="17" customWidth="1"/>
    <col min="3335" max="3335" width="15.5703125" style="17" customWidth="1"/>
    <col min="3336" max="3585" width="11.42578125" style="17"/>
    <col min="3586" max="3586" width="22.5703125" style="17" customWidth="1"/>
    <col min="3587" max="3587" width="14.7109375" style="17" customWidth="1"/>
    <col min="3588" max="3588" width="17.140625" style="17" customWidth="1"/>
    <col min="3589" max="3589" width="18.42578125" style="17" customWidth="1"/>
    <col min="3590" max="3590" width="15.42578125" style="17" customWidth="1"/>
    <col min="3591" max="3591" width="15.5703125" style="17" customWidth="1"/>
    <col min="3592" max="3841" width="11.42578125" style="17"/>
    <col min="3842" max="3842" width="22.5703125" style="17" customWidth="1"/>
    <col min="3843" max="3843" width="14.7109375" style="17" customWidth="1"/>
    <col min="3844" max="3844" width="17.140625" style="17" customWidth="1"/>
    <col min="3845" max="3845" width="18.42578125" style="17" customWidth="1"/>
    <col min="3846" max="3846" width="15.42578125" style="17" customWidth="1"/>
    <col min="3847" max="3847" width="15.5703125" style="17" customWidth="1"/>
    <col min="3848" max="4097" width="11.42578125" style="17"/>
    <col min="4098" max="4098" width="22.5703125" style="17" customWidth="1"/>
    <col min="4099" max="4099" width="14.7109375" style="17" customWidth="1"/>
    <col min="4100" max="4100" width="17.140625" style="17" customWidth="1"/>
    <col min="4101" max="4101" width="18.42578125" style="17" customWidth="1"/>
    <col min="4102" max="4102" width="15.42578125" style="17" customWidth="1"/>
    <col min="4103" max="4103" width="15.5703125" style="17" customWidth="1"/>
    <col min="4104" max="4353" width="11.42578125" style="17"/>
    <col min="4354" max="4354" width="22.5703125" style="17" customWidth="1"/>
    <col min="4355" max="4355" width="14.7109375" style="17" customWidth="1"/>
    <col min="4356" max="4356" width="17.140625" style="17" customWidth="1"/>
    <col min="4357" max="4357" width="18.42578125" style="17" customWidth="1"/>
    <col min="4358" max="4358" width="15.42578125" style="17" customWidth="1"/>
    <col min="4359" max="4359" width="15.5703125" style="17" customWidth="1"/>
    <col min="4360" max="4609" width="11.42578125" style="17"/>
    <col min="4610" max="4610" width="22.5703125" style="17" customWidth="1"/>
    <col min="4611" max="4611" width="14.7109375" style="17" customWidth="1"/>
    <col min="4612" max="4612" width="17.140625" style="17" customWidth="1"/>
    <col min="4613" max="4613" width="18.42578125" style="17" customWidth="1"/>
    <col min="4614" max="4614" width="15.42578125" style="17" customWidth="1"/>
    <col min="4615" max="4615" width="15.5703125" style="17" customWidth="1"/>
    <col min="4616" max="4865" width="11.42578125" style="17"/>
    <col min="4866" max="4866" width="22.5703125" style="17" customWidth="1"/>
    <col min="4867" max="4867" width="14.7109375" style="17" customWidth="1"/>
    <col min="4868" max="4868" width="17.140625" style="17" customWidth="1"/>
    <col min="4869" max="4869" width="18.42578125" style="17" customWidth="1"/>
    <col min="4870" max="4870" width="15.42578125" style="17" customWidth="1"/>
    <col min="4871" max="4871" width="15.5703125" style="17" customWidth="1"/>
    <col min="4872" max="5121" width="11.42578125" style="17"/>
    <col min="5122" max="5122" width="22.5703125" style="17" customWidth="1"/>
    <col min="5123" max="5123" width="14.7109375" style="17" customWidth="1"/>
    <col min="5124" max="5124" width="17.140625" style="17" customWidth="1"/>
    <col min="5125" max="5125" width="18.42578125" style="17" customWidth="1"/>
    <col min="5126" max="5126" width="15.42578125" style="17" customWidth="1"/>
    <col min="5127" max="5127" width="15.5703125" style="17" customWidth="1"/>
    <col min="5128" max="5377" width="11.42578125" style="17"/>
    <col min="5378" max="5378" width="22.5703125" style="17" customWidth="1"/>
    <col min="5379" max="5379" width="14.7109375" style="17" customWidth="1"/>
    <col min="5380" max="5380" width="17.140625" style="17" customWidth="1"/>
    <col min="5381" max="5381" width="18.42578125" style="17" customWidth="1"/>
    <col min="5382" max="5382" width="15.42578125" style="17" customWidth="1"/>
    <col min="5383" max="5383" width="15.5703125" style="17" customWidth="1"/>
    <col min="5384" max="5633" width="11.42578125" style="17"/>
    <col min="5634" max="5634" width="22.5703125" style="17" customWidth="1"/>
    <col min="5635" max="5635" width="14.7109375" style="17" customWidth="1"/>
    <col min="5636" max="5636" width="17.140625" style="17" customWidth="1"/>
    <col min="5637" max="5637" width="18.42578125" style="17" customWidth="1"/>
    <col min="5638" max="5638" width="15.42578125" style="17" customWidth="1"/>
    <col min="5639" max="5639" width="15.5703125" style="17" customWidth="1"/>
    <col min="5640" max="5889" width="11.42578125" style="17"/>
    <col min="5890" max="5890" width="22.5703125" style="17" customWidth="1"/>
    <col min="5891" max="5891" width="14.7109375" style="17" customWidth="1"/>
    <col min="5892" max="5892" width="17.140625" style="17" customWidth="1"/>
    <col min="5893" max="5893" width="18.42578125" style="17" customWidth="1"/>
    <col min="5894" max="5894" width="15.42578125" style="17" customWidth="1"/>
    <col min="5895" max="5895" width="15.5703125" style="17" customWidth="1"/>
    <col min="5896" max="6145" width="11.42578125" style="17"/>
    <col min="6146" max="6146" width="22.5703125" style="17" customWidth="1"/>
    <col min="6147" max="6147" width="14.7109375" style="17" customWidth="1"/>
    <col min="6148" max="6148" width="17.140625" style="17" customWidth="1"/>
    <col min="6149" max="6149" width="18.42578125" style="17" customWidth="1"/>
    <col min="6150" max="6150" width="15.42578125" style="17" customWidth="1"/>
    <col min="6151" max="6151" width="15.5703125" style="17" customWidth="1"/>
    <col min="6152" max="6401" width="11.42578125" style="17"/>
    <col min="6402" max="6402" width="22.5703125" style="17" customWidth="1"/>
    <col min="6403" max="6403" width="14.7109375" style="17" customWidth="1"/>
    <col min="6404" max="6404" width="17.140625" style="17" customWidth="1"/>
    <col min="6405" max="6405" width="18.42578125" style="17" customWidth="1"/>
    <col min="6406" max="6406" width="15.42578125" style="17" customWidth="1"/>
    <col min="6407" max="6407" width="15.5703125" style="17" customWidth="1"/>
    <col min="6408" max="6657" width="11.42578125" style="17"/>
    <col min="6658" max="6658" width="22.5703125" style="17" customWidth="1"/>
    <col min="6659" max="6659" width="14.7109375" style="17" customWidth="1"/>
    <col min="6660" max="6660" width="17.140625" style="17" customWidth="1"/>
    <col min="6661" max="6661" width="18.42578125" style="17" customWidth="1"/>
    <col min="6662" max="6662" width="15.42578125" style="17" customWidth="1"/>
    <col min="6663" max="6663" width="15.5703125" style="17" customWidth="1"/>
    <col min="6664" max="6913" width="11.42578125" style="17"/>
    <col min="6914" max="6914" width="22.5703125" style="17" customWidth="1"/>
    <col min="6915" max="6915" width="14.7109375" style="17" customWidth="1"/>
    <col min="6916" max="6916" width="17.140625" style="17" customWidth="1"/>
    <col min="6917" max="6917" width="18.42578125" style="17" customWidth="1"/>
    <col min="6918" max="6918" width="15.42578125" style="17" customWidth="1"/>
    <col min="6919" max="6919" width="15.5703125" style="17" customWidth="1"/>
    <col min="6920" max="7169" width="11.42578125" style="17"/>
    <col min="7170" max="7170" width="22.5703125" style="17" customWidth="1"/>
    <col min="7171" max="7171" width="14.7109375" style="17" customWidth="1"/>
    <col min="7172" max="7172" width="17.140625" style="17" customWidth="1"/>
    <col min="7173" max="7173" width="18.42578125" style="17" customWidth="1"/>
    <col min="7174" max="7174" width="15.42578125" style="17" customWidth="1"/>
    <col min="7175" max="7175" width="15.5703125" style="17" customWidth="1"/>
    <col min="7176" max="7425" width="11.42578125" style="17"/>
    <col min="7426" max="7426" width="22.5703125" style="17" customWidth="1"/>
    <col min="7427" max="7427" width="14.7109375" style="17" customWidth="1"/>
    <col min="7428" max="7428" width="17.140625" style="17" customWidth="1"/>
    <col min="7429" max="7429" width="18.42578125" style="17" customWidth="1"/>
    <col min="7430" max="7430" width="15.42578125" style="17" customWidth="1"/>
    <col min="7431" max="7431" width="15.5703125" style="17" customWidth="1"/>
    <col min="7432" max="7681" width="11.42578125" style="17"/>
    <col min="7682" max="7682" width="22.5703125" style="17" customWidth="1"/>
    <col min="7683" max="7683" width="14.7109375" style="17" customWidth="1"/>
    <col min="7684" max="7684" width="17.140625" style="17" customWidth="1"/>
    <col min="7685" max="7685" width="18.42578125" style="17" customWidth="1"/>
    <col min="7686" max="7686" width="15.42578125" style="17" customWidth="1"/>
    <col min="7687" max="7687" width="15.5703125" style="17" customWidth="1"/>
    <col min="7688" max="7937" width="11.42578125" style="17"/>
    <col min="7938" max="7938" width="22.5703125" style="17" customWidth="1"/>
    <col min="7939" max="7939" width="14.7109375" style="17" customWidth="1"/>
    <col min="7940" max="7940" width="17.140625" style="17" customWidth="1"/>
    <col min="7941" max="7941" width="18.42578125" style="17" customWidth="1"/>
    <col min="7942" max="7942" width="15.42578125" style="17" customWidth="1"/>
    <col min="7943" max="7943" width="15.5703125" style="17" customWidth="1"/>
    <col min="7944" max="8193" width="11.42578125" style="17"/>
    <col min="8194" max="8194" width="22.5703125" style="17" customWidth="1"/>
    <col min="8195" max="8195" width="14.7109375" style="17" customWidth="1"/>
    <col min="8196" max="8196" width="17.140625" style="17" customWidth="1"/>
    <col min="8197" max="8197" width="18.42578125" style="17" customWidth="1"/>
    <col min="8198" max="8198" width="15.42578125" style="17" customWidth="1"/>
    <col min="8199" max="8199" width="15.5703125" style="17" customWidth="1"/>
    <col min="8200" max="8449" width="11.42578125" style="17"/>
    <col min="8450" max="8450" width="22.5703125" style="17" customWidth="1"/>
    <col min="8451" max="8451" width="14.7109375" style="17" customWidth="1"/>
    <col min="8452" max="8452" width="17.140625" style="17" customWidth="1"/>
    <col min="8453" max="8453" width="18.42578125" style="17" customWidth="1"/>
    <col min="8454" max="8454" width="15.42578125" style="17" customWidth="1"/>
    <col min="8455" max="8455" width="15.5703125" style="17" customWidth="1"/>
    <col min="8456" max="8705" width="11.42578125" style="17"/>
    <col min="8706" max="8706" width="22.5703125" style="17" customWidth="1"/>
    <col min="8707" max="8707" width="14.7109375" style="17" customWidth="1"/>
    <col min="8708" max="8708" width="17.140625" style="17" customWidth="1"/>
    <col min="8709" max="8709" width="18.42578125" style="17" customWidth="1"/>
    <col min="8710" max="8710" width="15.42578125" style="17" customWidth="1"/>
    <col min="8711" max="8711" width="15.5703125" style="17" customWidth="1"/>
    <col min="8712" max="8961" width="11.42578125" style="17"/>
    <col min="8962" max="8962" width="22.5703125" style="17" customWidth="1"/>
    <col min="8963" max="8963" width="14.7109375" style="17" customWidth="1"/>
    <col min="8964" max="8964" width="17.140625" style="17" customWidth="1"/>
    <col min="8965" max="8965" width="18.42578125" style="17" customWidth="1"/>
    <col min="8966" max="8966" width="15.42578125" style="17" customWidth="1"/>
    <col min="8967" max="8967" width="15.5703125" style="17" customWidth="1"/>
    <col min="8968" max="9217" width="11.42578125" style="17"/>
    <col min="9218" max="9218" width="22.5703125" style="17" customWidth="1"/>
    <col min="9219" max="9219" width="14.7109375" style="17" customWidth="1"/>
    <col min="9220" max="9220" width="17.140625" style="17" customWidth="1"/>
    <col min="9221" max="9221" width="18.42578125" style="17" customWidth="1"/>
    <col min="9222" max="9222" width="15.42578125" style="17" customWidth="1"/>
    <col min="9223" max="9223" width="15.5703125" style="17" customWidth="1"/>
    <col min="9224" max="9473" width="11.42578125" style="17"/>
    <col min="9474" max="9474" width="22.5703125" style="17" customWidth="1"/>
    <col min="9475" max="9475" width="14.7109375" style="17" customWidth="1"/>
    <col min="9476" max="9476" width="17.140625" style="17" customWidth="1"/>
    <col min="9477" max="9477" width="18.42578125" style="17" customWidth="1"/>
    <col min="9478" max="9478" width="15.42578125" style="17" customWidth="1"/>
    <col min="9479" max="9479" width="15.5703125" style="17" customWidth="1"/>
    <col min="9480" max="9729" width="11.42578125" style="17"/>
    <col min="9730" max="9730" width="22.5703125" style="17" customWidth="1"/>
    <col min="9731" max="9731" width="14.7109375" style="17" customWidth="1"/>
    <col min="9732" max="9732" width="17.140625" style="17" customWidth="1"/>
    <col min="9733" max="9733" width="18.42578125" style="17" customWidth="1"/>
    <col min="9734" max="9734" width="15.42578125" style="17" customWidth="1"/>
    <col min="9735" max="9735" width="15.5703125" style="17" customWidth="1"/>
    <col min="9736" max="9985" width="11.42578125" style="17"/>
    <col min="9986" max="9986" width="22.5703125" style="17" customWidth="1"/>
    <col min="9987" max="9987" width="14.7109375" style="17" customWidth="1"/>
    <col min="9988" max="9988" width="17.140625" style="17" customWidth="1"/>
    <col min="9989" max="9989" width="18.42578125" style="17" customWidth="1"/>
    <col min="9990" max="9990" width="15.42578125" style="17" customWidth="1"/>
    <col min="9991" max="9991" width="15.5703125" style="17" customWidth="1"/>
    <col min="9992" max="10241" width="11.42578125" style="17"/>
    <col min="10242" max="10242" width="22.5703125" style="17" customWidth="1"/>
    <col min="10243" max="10243" width="14.7109375" style="17" customWidth="1"/>
    <col min="10244" max="10244" width="17.140625" style="17" customWidth="1"/>
    <col min="10245" max="10245" width="18.42578125" style="17" customWidth="1"/>
    <col min="10246" max="10246" width="15.42578125" style="17" customWidth="1"/>
    <col min="10247" max="10247" width="15.5703125" style="17" customWidth="1"/>
    <col min="10248" max="10497" width="11.42578125" style="17"/>
    <col min="10498" max="10498" width="22.5703125" style="17" customWidth="1"/>
    <col min="10499" max="10499" width="14.7109375" style="17" customWidth="1"/>
    <col min="10500" max="10500" width="17.140625" style="17" customWidth="1"/>
    <col min="10501" max="10501" width="18.42578125" style="17" customWidth="1"/>
    <col min="10502" max="10502" width="15.42578125" style="17" customWidth="1"/>
    <col min="10503" max="10503" width="15.5703125" style="17" customWidth="1"/>
    <col min="10504" max="10753" width="11.42578125" style="17"/>
    <col min="10754" max="10754" width="22.5703125" style="17" customWidth="1"/>
    <col min="10755" max="10755" width="14.7109375" style="17" customWidth="1"/>
    <col min="10756" max="10756" width="17.140625" style="17" customWidth="1"/>
    <col min="10757" max="10757" width="18.42578125" style="17" customWidth="1"/>
    <col min="10758" max="10758" width="15.42578125" style="17" customWidth="1"/>
    <col min="10759" max="10759" width="15.5703125" style="17" customWidth="1"/>
    <col min="10760" max="11009" width="11.42578125" style="17"/>
    <col min="11010" max="11010" width="22.5703125" style="17" customWidth="1"/>
    <col min="11011" max="11011" width="14.7109375" style="17" customWidth="1"/>
    <col min="11012" max="11012" width="17.140625" style="17" customWidth="1"/>
    <col min="11013" max="11013" width="18.42578125" style="17" customWidth="1"/>
    <col min="11014" max="11014" width="15.42578125" style="17" customWidth="1"/>
    <col min="11015" max="11015" width="15.5703125" style="17" customWidth="1"/>
    <col min="11016" max="11265" width="11.42578125" style="17"/>
    <col min="11266" max="11266" width="22.5703125" style="17" customWidth="1"/>
    <col min="11267" max="11267" width="14.7109375" style="17" customWidth="1"/>
    <col min="11268" max="11268" width="17.140625" style="17" customWidth="1"/>
    <col min="11269" max="11269" width="18.42578125" style="17" customWidth="1"/>
    <col min="11270" max="11270" width="15.42578125" style="17" customWidth="1"/>
    <col min="11271" max="11271" width="15.5703125" style="17" customWidth="1"/>
    <col min="11272" max="11521" width="11.42578125" style="17"/>
    <col min="11522" max="11522" width="22.5703125" style="17" customWidth="1"/>
    <col min="11523" max="11523" width="14.7109375" style="17" customWidth="1"/>
    <col min="11524" max="11524" width="17.140625" style="17" customWidth="1"/>
    <col min="11525" max="11525" width="18.42578125" style="17" customWidth="1"/>
    <col min="11526" max="11526" width="15.42578125" style="17" customWidth="1"/>
    <col min="11527" max="11527" width="15.5703125" style="17" customWidth="1"/>
    <col min="11528" max="11777" width="11.42578125" style="17"/>
    <col min="11778" max="11778" width="22.5703125" style="17" customWidth="1"/>
    <col min="11779" max="11779" width="14.7109375" style="17" customWidth="1"/>
    <col min="11780" max="11780" width="17.140625" style="17" customWidth="1"/>
    <col min="11781" max="11781" width="18.42578125" style="17" customWidth="1"/>
    <col min="11782" max="11782" width="15.42578125" style="17" customWidth="1"/>
    <col min="11783" max="11783" width="15.5703125" style="17" customWidth="1"/>
    <col min="11784" max="12033" width="11.42578125" style="17"/>
    <col min="12034" max="12034" width="22.5703125" style="17" customWidth="1"/>
    <col min="12035" max="12035" width="14.7109375" style="17" customWidth="1"/>
    <col min="12036" max="12036" width="17.140625" style="17" customWidth="1"/>
    <col min="12037" max="12037" width="18.42578125" style="17" customWidth="1"/>
    <col min="12038" max="12038" width="15.42578125" style="17" customWidth="1"/>
    <col min="12039" max="12039" width="15.5703125" style="17" customWidth="1"/>
    <col min="12040" max="12289" width="11.42578125" style="17"/>
    <col min="12290" max="12290" width="22.5703125" style="17" customWidth="1"/>
    <col min="12291" max="12291" width="14.7109375" style="17" customWidth="1"/>
    <col min="12292" max="12292" width="17.140625" style="17" customWidth="1"/>
    <col min="12293" max="12293" width="18.42578125" style="17" customWidth="1"/>
    <col min="12294" max="12294" width="15.42578125" style="17" customWidth="1"/>
    <col min="12295" max="12295" width="15.5703125" style="17" customWidth="1"/>
    <col min="12296" max="12545" width="11.42578125" style="17"/>
    <col min="12546" max="12546" width="22.5703125" style="17" customWidth="1"/>
    <col min="12547" max="12547" width="14.7109375" style="17" customWidth="1"/>
    <col min="12548" max="12548" width="17.140625" style="17" customWidth="1"/>
    <col min="12549" max="12549" width="18.42578125" style="17" customWidth="1"/>
    <col min="12550" max="12550" width="15.42578125" style="17" customWidth="1"/>
    <col min="12551" max="12551" width="15.5703125" style="17" customWidth="1"/>
    <col min="12552" max="12801" width="11.42578125" style="17"/>
    <col min="12802" max="12802" width="22.5703125" style="17" customWidth="1"/>
    <col min="12803" max="12803" width="14.7109375" style="17" customWidth="1"/>
    <col min="12804" max="12804" width="17.140625" style="17" customWidth="1"/>
    <col min="12805" max="12805" width="18.42578125" style="17" customWidth="1"/>
    <col min="12806" max="12806" width="15.42578125" style="17" customWidth="1"/>
    <col min="12807" max="12807" width="15.5703125" style="17" customWidth="1"/>
    <col min="12808" max="13057" width="11.42578125" style="17"/>
    <col min="13058" max="13058" width="22.5703125" style="17" customWidth="1"/>
    <col min="13059" max="13059" width="14.7109375" style="17" customWidth="1"/>
    <col min="13060" max="13060" width="17.140625" style="17" customWidth="1"/>
    <col min="13061" max="13061" width="18.42578125" style="17" customWidth="1"/>
    <col min="13062" max="13062" width="15.42578125" style="17" customWidth="1"/>
    <col min="13063" max="13063" width="15.5703125" style="17" customWidth="1"/>
    <col min="13064" max="13313" width="11.42578125" style="17"/>
    <col min="13314" max="13314" width="22.5703125" style="17" customWidth="1"/>
    <col min="13315" max="13315" width="14.7109375" style="17" customWidth="1"/>
    <col min="13316" max="13316" width="17.140625" style="17" customWidth="1"/>
    <col min="13317" max="13317" width="18.42578125" style="17" customWidth="1"/>
    <col min="13318" max="13318" width="15.42578125" style="17" customWidth="1"/>
    <col min="13319" max="13319" width="15.5703125" style="17" customWidth="1"/>
    <col min="13320" max="13569" width="11.42578125" style="17"/>
    <col min="13570" max="13570" width="22.5703125" style="17" customWidth="1"/>
    <col min="13571" max="13571" width="14.7109375" style="17" customWidth="1"/>
    <col min="13572" max="13572" width="17.140625" style="17" customWidth="1"/>
    <col min="13573" max="13573" width="18.42578125" style="17" customWidth="1"/>
    <col min="13574" max="13574" width="15.42578125" style="17" customWidth="1"/>
    <col min="13575" max="13575" width="15.5703125" style="17" customWidth="1"/>
    <col min="13576" max="13825" width="11.42578125" style="17"/>
    <col min="13826" max="13826" width="22.5703125" style="17" customWidth="1"/>
    <col min="13827" max="13827" width="14.7109375" style="17" customWidth="1"/>
    <col min="13828" max="13828" width="17.140625" style="17" customWidth="1"/>
    <col min="13829" max="13829" width="18.42578125" style="17" customWidth="1"/>
    <col min="13830" max="13830" width="15.42578125" style="17" customWidth="1"/>
    <col min="13831" max="13831" width="15.5703125" style="17" customWidth="1"/>
    <col min="13832" max="14081" width="11.42578125" style="17"/>
    <col min="14082" max="14082" width="22.5703125" style="17" customWidth="1"/>
    <col min="14083" max="14083" width="14.7109375" style="17" customWidth="1"/>
    <col min="14084" max="14084" width="17.140625" style="17" customWidth="1"/>
    <col min="14085" max="14085" width="18.42578125" style="17" customWidth="1"/>
    <col min="14086" max="14086" width="15.42578125" style="17" customWidth="1"/>
    <col min="14087" max="14087" width="15.5703125" style="17" customWidth="1"/>
    <col min="14088" max="14337" width="11.42578125" style="17"/>
    <col min="14338" max="14338" width="22.5703125" style="17" customWidth="1"/>
    <col min="14339" max="14339" width="14.7109375" style="17" customWidth="1"/>
    <col min="14340" max="14340" width="17.140625" style="17" customWidth="1"/>
    <col min="14341" max="14341" width="18.42578125" style="17" customWidth="1"/>
    <col min="14342" max="14342" width="15.42578125" style="17" customWidth="1"/>
    <col min="14343" max="14343" width="15.5703125" style="17" customWidth="1"/>
    <col min="14344" max="14593" width="11.42578125" style="17"/>
    <col min="14594" max="14594" width="22.5703125" style="17" customWidth="1"/>
    <col min="14595" max="14595" width="14.7109375" style="17" customWidth="1"/>
    <col min="14596" max="14596" width="17.140625" style="17" customWidth="1"/>
    <col min="14597" max="14597" width="18.42578125" style="17" customWidth="1"/>
    <col min="14598" max="14598" width="15.42578125" style="17" customWidth="1"/>
    <col min="14599" max="14599" width="15.5703125" style="17" customWidth="1"/>
    <col min="14600" max="14849" width="11.42578125" style="17"/>
    <col min="14850" max="14850" width="22.5703125" style="17" customWidth="1"/>
    <col min="14851" max="14851" width="14.7109375" style="17" customWidth="1"/>
    <col min="14852" max="14852" width="17.140625" style="17" customWidth="1"/>
    <col min="14853" max="14853" width="18.42578125" style="17" customWidth="1"/>
    <col min="14854" max="14854" width="15.42578125" style="17" customWidth="1"/>
    <col min="14855" max="14855" width="15.5703125" style="17" customWidth="1"/>
    <col min="14856" max="15105" width="11.42578125" style="17"/>
    <col min="15106" max="15106" width="22.5703125" style="17" customWidth="1"/>
    <col min="15107" max="15107" width="14.7109375" style="17" customWidth="1"/>
    <col min="15108" max="15108" width="17.140625" style="17" customWidth="1"/>
    <col min="15109" max="15109" width="18.42578125" style="17" customWidth="1"/>
    <col min="15110" max="15110" width="15.42578125" style="17" customWidth="1"/>
    <col min="15111" max="15111" width="15.5703125" style="17" customWidth="1"/>
    <col min="15112" max="15361" width="11.42578125" style="17"/>
    <col min="15362" max="15362" width="22.5703125" style="17" customWidth="1"/>
    <col min="15363" max="15363" width="14.7109375" style="17" customWidth="1"/>
    <col min="15364" max="15364" width="17.140625" style="17" customWidth="1"/>
    <col min="15365" max="15365" width="18.42578125" style="17" customWidth="1"/>
    <col min="15366" max="15366" width="15.42578125" style="17" customWidth="1"/>
    <col min="15367" max="15367" width="15.5703125" style="17" customWidth="1"/>
    <col min="15368" max="15617" width="11.42578125" style="17"/>
    <col min="15618" max="15618" width="22.5703125" style="17" customWidth="1"/>
    <col min="15619" max="15619" width="14.7109375" style="17" customWidth="1"/>
    <col min="15620" max="15620" width="17.140625" style="17" customWidth="1"/>
    <col min="15621" max="15621" width="18.42578125" style="17" customWidth="1"/>
    <col min="15622" max="15622" width="15.42578125" style="17" customWidth="1"/>
    <col min="15623" max="15623" width="15.5703125" style="17" customWidth="1"/>
    <col min="15624" max="15873" width="11.42578125" style="17"/>
    <col min="15874" max="15874" width="22.5703125" style="17" customWidth="1"/>
    <col min="15875" max="15875" width="14.7109375" style="17" customWidth="1"/>
    <col min="15876" max="15876" width="17.140625" style="17" customWidth="1"/>
    <col min="15877" max="15877" width="18.42578125" style="17" customWidth="1"/>
    <col min="15878" max="15878" width="15.42578125" style="17" customWidth="1"/>
    <col min="15879" max="15879" width="15.5703125" style="17" customWidth="1"/>
    <col min="15880" max="16129" width="11.42578125" style="17"/>
    <col min="16130" max="16130" width="22.5703125" style="17" customWidth="1"/>
    <col min="16131" max="16131" width="14.7109375" style="17" customWidth="1"/>
    <col min="16132" max="16132" width="17.140625" style="17" customWidth="1"/>
    <col min="16133" max="16133" width="18.42578125" style="17" customWidth="1"/>
    <col min="16134" max="16134" width="15.42578125" style="17" customWidth="1"/>
    <col min="16135" max="16135" width="15.5703125" style="17" customWidth="1"/>
    <col min="16136" max="16384" width="11.42578125" style="17"/>
  </cols>
  <sheetData>
    <row r="8" spans="2:7" ht="8.25" customHeight="1" thickBot="1" x14ac:dyDescent="0.25"/>
    <row r="9" spans="2:7" ht="30" customHeight="1" thickBot="1" x14ac:dyDescent="0.25">
      <c r="B9" s="260" t="s">
        <v>157</v>
      </c>
      <c r="C9" s="261"/>
      <c r="D9" s="261"/>
      <c r="E9" s="261"/>
      <c r="F9" s="261"/>
      <c r="G9" s="262"/>
    </row>
    <row r="10" spans="2:7" x14ac:dyDescent="0.2">
      <c r="B10" s="61"/>
      <c r="C10" s="61"/>
      <c r="D10" s="61"/>
      <c r="E10" s="61"/>
      <c r="F10" s="61"/>
      <c r="G10" s="61"/>
    </row>
    <row r="11" spans="2:7" ht="40.5" customHeight="1" x14ac:dyDescent="0.2">
      <c r="B11" s="102" t="s">
        <v>24</v>
      </c>
      <c r="C11" s="102" t="s">
        <v>106</v>
      </c>
    </row>
    <row r="12" spans="2:7" ht="27.95" customHeight="1" x14ac:dyDescent="0.2">
      <c r="B12" s="64" t="s">
        <v>26</v>
      </c>
      <c r="C12" s="60">
        <v>4</v>
      </c>
    </row>
    <row r="13" spans="2:7" ht="27.95" customHeight="1" x14ac:dyDescent="0.2">
      <c r="B13" s="64" t="s">
        <v>27</v>
      </c>
      <c r="C13" s="60">
        <v>3</v>
      </c>
    </row>
    <row r="14" spans="2:7" ht="27.95" customHeight="1" x14ac:dyDescent="0.2">
      <c r="B14" s="64" t="s">
        <v>28</v>
      </c>
      <c r="C14" s="131">
        <v>2</v>
      </c>
    </row>
    <row r="15" spans="2:7" ht="27.95" customHeight="1" x14ac:dyDescent="0.2">
      <c r="B15" s="64" t="s">
        <v>29</v>
      </c>
      <c r="C15" s="131">
        <v>0</v>
      </c>
    </row>
    <row r="16" spans="2:7" ht="27.95" customHeight="1" x14ac:dyDescent="0.2">
      <c r="B16" s="64" t="s">
        <v>30</v>
      </c>
      <c r="C16" s="60">
        <v>3</v>
      </c>
    </row>
    <row r="17" spans="2:3" ht="27.95" customHeight="1" x14ac:dyDescent="0.2">
      <c r="B17" s="64" t="s">
        <v>31</v>
      </c>
      <c r="C17" s="60">
        <v>1</v>
      </c>
    </row>
    <row r="18" spans="2:3" ht="27.95" customHeight="1" x14ac:dyDescent="0.2">
      <c r="B18" s="64" t="s">
        <v>32</v>
      </c>
      <c r="C18" s="60">
        <v>0</v>
      </c>
    </row>
    <row r="19" spans="2:3" ht="27.95" customHeight="1" x14ac:dyDescent="0.2">
      <c r="B19" s="64" t="s">
        <v>33</v>
      </c>
      <c r="C19" s="60">
        <v>1</v>
      </c>
    </row>
    <row r="20" spans="2:3" ht="27.95" customHeight="1" x14ac:dyDescent="0.2">
      <c r="B20" s="64" t="s">
        <v>34</v>
      </c>
      <c r="C20" s="60">
        <v>0</v>
      </c>
    </row>
    <row r="21" spans="2:3" ht="27.95" customHeight="1" x14ac:dyDescent="0.2">
      <c r="B21" s="64" t="s">
        <v>35</v>
      </c>
      <c r="C21" s="60">
        <v>0</v>
      </c>
    </row>
    <row r="22" spans="2:3" ht="27.95" customHeight="1" x14ac:dyDescent="0.2">
      <c r="B22" s="64" t="s">
        <v>36</v>
      </c>
      <c r="C22" s="60">
        <v>2</v>
      </c>
    </row>
    <row r="23" spans="2:3" ht="27.95" customHeight="1" x14ac:dyDescent="0.2">
      <c r="B23" s="64" t="s">
        <v>37</v>
      </c>
      <c r="C23" s="60">
        <v>0</v>
      </c>
    </row>
    <row r="24" spans="2:3" ht="27.95" customHeight="1" x14ac:dyDescent="0.2">
      <c r="B24" s="64" t="s">
        <v>38</v>
      </c>
      <c r="C24" s="146">
        <v>0</v>
      </c>
    </row>
    <row r="25" spans="2:3" ht="27.95" customHeight="1" x14ac:dyDescent="0.2">
      <c r="B25" s="64" t="s">
        <v>39</v>
      </c>
      <c r="C25" s="60">
        <v>1</v>
      </c>
    </row>
    <row r="26" spans="2:3" ht="27.95" customHeight="1" x14ac:dyDescent="0.2">
      <c r="B26" s="64" t="s">
        <v>40</v>
      </c>
      <c r="C26" s="60">
        <v>0</v>
      </c>
    </row>
    <row r="27" spans="2:3" ht="27.95" customHeight="1" x14ac:dyDescent="0.2">
      <c r="B27" s="64" t="s">
        <v>41</v>
      </c>
      <c r="C27" s="60">
        <v>0</v>
      </c>
    </row>
    <row r="28" spans="2:3" ht="27.95" customHeight="1" x14ac:dyDescent="0.2">
      <c r="B28" s="64" t="s">
        <v>42</v>
      </c>
      <c r="C28" s="60">
        <v>0</v>
      </c>
    </row>
    <row r="29" spans="2:3" ht="27.95" customHeight="1" x14ac:dyDescent="0.2">
      <c r="B29" s="64" t="s">
        <v>43</v>
      </c>
      <c r="C29" s="60">
        <v>1</v>
      </c>
    </row>
    <row r="30" spans="2:3" ht="27.95" customHeight="1" x14ac:dyDescent="0.2">
      <c r="B30" s="64" t="s">
        <v>44</v>
      </c>
      <c r="C30" s="60">
        <v>2</v>
      </c>
    </row>
    <row r="31" spans="2:3" ht="27.95" customHeight="1" x14ac:dyDescent="0.2">
      <c r="B31" s="64" t="s">
        <v>45</v>
      </c>
      <c r="C31" s="60">
        <v>0</v>
      </c>
    </row>
    <row r="32" spans="2:3" ht="27.95" customHeight="1" x14ac:dyDescent="0.2">
      <c r="B32" s="64" t="s">
        <v>46</v>
      </c>
      <c r="C32" s="60">
        <v>3</v>
      </c>
    </row>
    <row r="33" spans="2:9" ht="27.95" customHeight="1" x14ac:dyDescent="0.2">
      <c r="B33" s="64" t="s">
        <v>47</v>
      </c>
      <c r="C33" s="131">
        <v>3</v>
      </c>
    </row>
    <row r="34" spans="2:9" ht="27.95" customHeight="1" x14ac:dyDescent="0.2">
      <c r="B34" s="64" t="s">
        <v>48</v>
      </c>
      <c r="C34" s="60">
        <v>3</v>
      </c>
    </row>
    <row r="35" spans="2:9" ht="27.95" customHeight="1" x14ac:dyDescent="0.2">
      <c r="B35" s="65" t="s">
        <v>49</v>
      </c>
      <c r="C35" s="60">
        <v>2</v>
      </c>
    </row>
    <row r="36" spans="2:9" s="71" customFormat="1" ht="5.25" customHeight="1" thickBot="1" x14ac:dyDescent="0.25">
      <c r="B36" s="57"/>
      <c r="C36" s="58"/>
    </row>
    <row r="37" spans="2:9" ht="27.95" customHeight="1" thickTop="1" x14ac:dyDescent="0.2">
      <c r="B37" s="66" t="s">
        <v>5</v>
      </c>
      <c r="C37" s="67">
        <f>SUM(C12:C36)</f>
        <v>31</v>
      </c>
    </row>
    <row r="38" spans="2:9" ht="27.95" customHeight="1" x14ac:dyDescent="0.2">
      <c r="B38" s="26"/>
      <c r="C38" s="27"/>
      <c r="D38" s="27"/>
      <c r="E38" s="27"/>
      <c r="F38" s="27"/>
      <c r="G38" s="29"/>
    </row>
    <row r="39" spans="2:9" ht="27.95" customHeight="1" x14ac:dyDescent="0.2">
      <c r="B39" s="28"/>
      <c r="C39" s="29"/>
      <c r="D39" s="29"/>
      <c r="E39" s="29"/>
      <c r="F39" s="29"/>
      <c r="G39" s="29"/>
    </row>
    <row r="40" spans="2:9" ht="14.25" customHeight="1" x14ac:dyDescent="0.2">
      <c r="B40" s="26"/>
      <c r="C40" s="26"/>
      <c r="D40" s="26"/>
      <c r="E40" s="27"/>
      <c r="F40" s="27"/>
      <c r="G40" s="29"/>
    </row>
    <row r="41" spans="2:9" ht="30.95" customHeight="1" x14ac:dyDescent="0.2">
      <c r="B41" s="28"/>
      <c r="C41" s="29"/>
      <c r="D41" s="29"/>
      <c r="E41" s="29"/>
      <c r="F41" s="29"/>
      <c r="G41" s="29"/>
    </row>
    <row r="42" spans="2:9" ht="30.95" customHeight="1" x14ac:dyDescent="0.2">
      <c r="B42" s="28"/>
      <c r="C42" s="29"/>
      <c r="D42" s="29"/>
      <c r="E42" s="29"/>
      <c r="F42" s="29"/>
      <c r="G42" s="29"/>
    </row>
    <row r="43" spans="2:9" ht="30.95" customHeight="1" x14ac:dyDescent="0.2">
      <c r="B43" s="263" t="s">
        <v>158</v>
      </c>
      <c r="C43" s="263"/>
      <c r="D43" s="263"/>
      <c r="E43" s="263"/>
      <c r="F43" s="263"/>
      <c r="G43" s="263"/>
      <c r="H43" s="263"/>
      <c r="I43" s="263"/>
    </row>
    <row r="44" spans="2:9" ht="30.95" customHeight="1" x14ac:dyDescent="0.2">
      <c r="B44" s="31"/>
      <c r="C44" s="31"/>
      <c r="D44" s="31"/>
      <c r="E44" s="31"/>
      <c r="F44" s="31"/>
      <c r="G44" s="29"/>
    </row>
    <row r="45" spans="2:9" ht="33" customHeight="1" x14ac:dyDescent="0.2">
      <c r="B45" s="102" t="s">
        <v>51</v>
      </c>
      <c r="C45" s="102" t="s">
        <v>106</v>
      </c>
      <c r="D45" s="31"/>
      <c r="E45" s="31"/>
      <c r="F45" s="31"/>
      <c r="G45" s="29"/>
    </row>
    <row r="46" spans="2:9" ht="20.100000000000001" customHeight="1" x14ac:dyDescent="0.2">
      <c r="B46" s="36" t="s">
        <v>52</v>
      </c>
      <c r="C46" s="60">
        <v>1</v>
      </c>
      <c r="D46" s="32"/>
      <c r="E46" s="32"/>
      <c r="F46" s="32"/>
      <c r="G46" s="29"/>
    </row>
    <row r="47" spans="2:9" ht="20.100000000000001" customHeight="1" x14ac:dyDescent="0.2">
      <c r="B47" s="19" t="s">
        <v>53</v>
      </c>
      <c r="C47" s="131">
        <v>8</v>
      </c>
      <c r="D47" s="33"/>
      <c r="E47" s="33"/>
      <c r="F47" s="33"/>
      <c r="G47" s="29"/>
    </row>
    <row r="48" spans="2:9" ht="20.100000000000001" customHeight="1" x14ac:dyDescent="0.2">
      <c r="B48" s="19" t="s">
        <v>54</v>
      </c>
      <c r="C48" s="131">
        <v>7</v>
      </c>
      <c r="D48" s="34"/>
      <c r="E48" s="34"/>
      <c r="F48" s="34"/>
      <c r="G48" s="29"/>
    </row>
    <row r="49" spans="2:7" ht="20.100000000000001" customHeight="1" x14ac:dyDescent="0.2">
      <c r="B49" s="19" t="s">
        <v>55</v>
      </c>
      <c r="C49" s="131">
        <v>4</v>
      </c>
      <c r="D49" s="29"/>
      <c r="E49" s="29"/>
      <c r="F49" s="29"/>
      <c r="G49" s="29"/>
    </row>
    <row r="50" spans="2:7" ht="20.100000000000001" customHeight="1" x14ac:dyDescent="0.2">
      <c r="B50" s="19" t="s">
        <v>56</v>
      </c>
      <c r="C50" s="139">
        <v>3</v>
      </c>
      <c r="D50" s="29"/>
      <c r="E50" s="29"/>
      <c r="F50" s="29"/>
      <c r="G50" s="29"/>
    </row>
    <row r="51" spans="2:7" ht="20.100000000000001" customHeight="1" x14ac:dyDescent="0.2">
      <c r="B51" s="19" t="s">
        <v>57</v>
      </c>
      <c r="C51" s="60">
        <v>3</v>
      </c>
      <c r="D51" s="29"/>
      <c r="E51" s="29"/>
      <c r="F51" s="29"/>
      <c r="G51" s="29"/>
    </row>
    <row r="52" spans="2:7" ht="20.100000000000001" customHeight="1" x14ac:dyDescent="0.2">
      <c r="B52" s="19" t="s">
        <v>58</v>
      </c>
      <c r="C52" s="60">
        <v>4</v>
      </c>
      <c r="D52" s="29"/>
      <c r="E52" s="29"/>
      <c r="F52" s="29"/>
      <c r="G52" s="29"/>
    </row>
    <row r="53" spans="2:7" ht="20.100000000000001" customHeight="1" x14ac:dyDescent="0.2">
      <c r="B53" s="19" t="s">
        <v>59</v>
      </c>
      <c r="C53" s="60">
        <v>0</v>
      </c>
      <c r="D53" s="29"/>
      <c r="E53" s="29"/>
      <c r="F53" s="29"/>
      <c r="G53" s="29"/>
    </row>
    <row r="54" spans="2:7" ht="20.100000000000001" customHeight="1" x14ac:dyDescent="0.2">
      <c r="B54" s="19" t="s">
        <v>60</v>
      </c>
      <c r="C54" s="60">
        <v>1</v>
      </c>
      <c r="D54" s="27"/>
      <c r="E54" s="27"/>
      <c r="F54" s="27"/>
      <c r="G54" s="29"/>
    </row>
    <row r="55" spans="2:7" ht="20.100000000000001" customHeight="1" x14ac:dyDescent="0.2">
      <c r="B55" s="19" t="s">
        <v>61</v>
      </c>
      <c r="C55" s="60">
        <v>0</v>
      </c>
      <c r="D55" s="29"/>
      <c r="E55" s="29"/>
      <c r="F55" s="29"/>
      <c r="G55" s="29"/>
    </row>
    <row r="56" spans="2:7" ht="20.100000000000001" customHeight="1" x14ac:dyDescent="0.2">
      <c r="B56" s="19" t="s">
        <v>62</v>
      </c>
      <c r="C56" s="60">
        <v>0</v>
      </c>
      <c r="D56" s="29"/>
      <c r="E56" s="29"/>
      <c r="F56" s="29"/>
      <c r="G56" s="29"/>
    </row>
    <row r="57" spans="2:7" ht="20.100000000000001" customHeight="1" x14ac:dyDescent="0.2">
      <c r="B57" s="19" t="s">
        <v>63</v>
      </c>
      <c r="C57" s="60">
        <v>0</v>
      </c>
      <c r="D57" s="29"/>
      <c r="E57" s="29"/>
      <c r="F57" s="29"/>
      <c r="G57" s="29"/>
    </row>
    <row r="58" spans="2:7" ht="20.100000000000001" customHeight="1" x14ac:dyDescent="0.2">
      <c r="B58" s="19" t="s">
        <v>64</v>
      </c>
      <c r="C58" s="60">
        <v>0</v>
      </c>
      <c r="D58" s="69"/>
      <c r="E58" s="69"/>
      <c r="F58" s="69"/>
      <c r="G58" s="29"/>
    </row>
    <row r="59" spans="2:7" ht="20.100000000000001" customHeight="1" x14ac:dyDescent="0.2">
      <c r="B59" s="19" t="s">
        <v>65</v>
      </c>
      <c r="C59" s="60">
        <v>0</v>
      </c>
      <c r="D59" s="69"/>
      <c r="E59" s="69"/>
      <c r="F59" s="69"/>
      <c r="G59" s="29"/>
    </row>
    <row r="60" spans="2:7" ht="20.100000000000001" customHeight="1" x14ac:dyDescent="0.2">
      <c r="B60" s="19" t="s">
        <v>66</v>
      </c>
      <c r="C60" s="60">
        <v>0</v>
      </c>
      <c r="D60" s="69"/>
      <c r="E60" s="69"/>
      <c r="F60" s="69"/>
      <c r="G60" s="29"/>
    </row>
    <row r="61" spans="2:7" ht="20.100000000000001" customHeight="1" x14ac:dyDescent="0.2">
      <c r="B61" s="133" t="s">
        <v>101</v>
      </c>
      <c r="C61" s="134">
        <v>0</v>
      </c>
      <c r="D61" s="69"/>
      <c r="E61" s="69"/>
      <c r="F61" s="69"/>
      <c r="G61" s="29"/>
    </row>
    <row r="62" spans="2:7" ht="20.100000000000001" customHeight="1" x14ac:dyDescent="0.2">
      <c r="B62" s="137" t="s">
        <v>109</v>
      </c>
      <c r="C62" s="138">
        <v>0</v>
      </c>
      <c r="D62" s="69"/>
      <c r="E62" s="69"/>
      <c r="F62" s="69"/>
      <c r="G62" s="29"/>
    </row>
    <row r="63" spans="2:7" ht="21.95" customHeight="1" x14ac:dyDescent="0.2">
      <c r="B63" s="135" t="s">
        <v>5</v>
      </c>
      <c r="C63" s="136">
        <f>SUM(C46:C62)</f>
        <v>31</v>
      </c>
      <c r="D63" s="69"/>
      <c r="E63" s="69"/>
      <c r="F63" s="69"/>
      <c r="G63" s="29"/>
    </row>
    <row r="64" spans="2:7" ht="21.95" customHeight="1" x14ac:dyDescent="0.2">
      <c r="B64" s="69"/>
      <c r="C64" s="69"/>
      <c r="D64" s="69"/>
      <c r="E64" s="69"/>
      <c r="F64" s="69"/>
      <c r="G64" s="29"/>
    </row>
    <row r="65" spans="2:7" ht="25.5" customHeight="1" thickBot="1" x14ac:dyDescent="0.25">
      <c r="E65" s="69"/>
      <c r="F65" s="69"/>
      <c r="G65" s="29"/>
    </row>
    <row r="66" spans="2:7" ht="57" customHeight="1" x14ac:dyDescent="0.2">
      <c r="B66" s="266" t="s">
        <v>113</v>
      </c>
      <c r="C66" s="267"/>
      <c r="D66" s="113"/>
      <c r="E66" s="69"/>
      <c r="F66" s="69"/>
      <c r="G66" s="29"/>
    </row>
    <row r="67" spans="2:7" ht="13.5" customHeight="1" x14ac:dyDescent="0.2">
      <c r="B67" s="268" t="s">
        <v>130</v>
      </c>
      <c r="C67" s="268"/>
      <c r="D67" s="69"/>
      <c r="E67" s="69"/>
      <c r="F67" s="69"/>
      <c r="G67" s="29"/>
    </row>
    <row r="68" spans="2:7" ht="21.95" customHeight="1" x14ac:dyDescent="0.2">
      <c r="B68" s="103" t="s">
        <v>114</v>
      </c>
      <c r="C68" s="104" t="s">
        <v>99</v>
      </c>
      <c r="D68" s="69"/>
      <c r="E68" s="69"/>
      <c r="F68" s="69"/>
      <c r="G68" s="29"/>
    </row>
    <row r="69" spans="2:7" ht="27" customHeight="1" x14ac:dyDescent="0.2">
      <c r="B69" s="105" t="s">
        <v>97</v>
      </c>
      <c r="C69" s="106">
        <v>30</v>
      </c>
      <c r="D69" s="69"/>
      <c r="E69" s="69"/>
      <c r="F69" s="69"/>
      <c r="G69" s="29"/>
    </row>
    <row r="70" spans="2:7" ht="21.95" customHeight="1" x14ac:dyDescent="0.2">
      <c r="B70" s="107" t="s">
        <v>98</v>
      </c>
      <c r="C70" s="108">
        <v>1</v>
      </c>
      <c r="D70" s="69"/>
      <c r="E70" s="69"/>
      <c r="F70" s="69"/>
      <c r="G70" s="29"/>
    </row>
    <row r="71" spans="2:7" ht="21.95" customHeight="1" x14ac:dyDescent="0.2">
      <c r="E71" s="69"/>
      <c r="F71" s="69"/>
      <c r="G71" s="29"/>
    </row>
    <row r="72" spans="2:7" ht="15" x14ac:dyDescent="0.2">
      <c r="E72" s="69"/>
      <c r="F72" s="69"/>
      <c r="G72" s="29"/>
    </row>
    <row r="73" spans="2:7" ht="15" x14ac:dyDescent="0.2">
      <c r="E73" s="69"/>
      <c r="F73" s="69"/>
      <c r="G73" s="29"/>
    </row>
    <row r="74" spans="2:7" ht="15" x14ac:dyDescent="0.2">
      <c r="B74" s="69"/>
      <c r="C74" s="69"/>
      <c r="D74" s="69"/>
      <c r="E74" s="69"/>
      <c r="F74" s="69"/>
      <c r="G74" s="29"/>
    </row>
    <row r="75" spans="2:7" ht="15.75" thickBot="1" x14ac:dyDescent="0.25">
      <c r="B75" s="69"/>
      <c r="C75" s="69"/>
      <c r="D75" s="69"/>
      <c r="E75" s="69"/>
      <c r="F75" s="69"/>
      <c r="G75" s="29"/>
    </row>
    <row r="76" spans="2:7" ht="27.75" customHeight="1" thickBot="1" x14ac:dyDescent="0.25">
      <c r="B76" s="264" t="s">
        <v>100</v>
      </c>
      <c r="C76" s="265"/>
      <c r="D76" s="69"/>
      <c r="E76" s="69"/>
      <c r="F76" s="69"/>
      <c r="G76" s="29"/>
    </row>
    <row r="77" spans="2:7" ht="15" x14ac:dyDescent="0.2">
      <c r="B77" s="109" t="s">
        <v>13</v>
      </c>
      <c r="C77" s="110">
        <v>30</v>
      </c>
      <c r="D77" s="69"/>
      <c r="E77" s="69"/>
      <c r="F77" s="69"/>
      <c r="G77" s="29"/>
    </row>
    <row r="78" spans="2:7" ht="15.75" thickBot="1" x14ac:dyDescent="0.25">
      <c r="B78" s="111" t="s">
        <v>14</v>
      </c>
      <c r="C78" s="112">
        <v>1</v>
      </c>
      <c r="D78" s="69"/>
      <c r="E78" s="69"/>
      <c r="F78" s="69"/>
      <c r="G78" s="29"/>
    </row>
    <row r="79" spans="2:7" ht="15" x14ac:dyDescent="0.2">
      <c r="B79" s="69"/>
      <c r="C79" s="69"/>
      <c r="D79" s="69"/>
      <c r="E79" s="69"/>
      <c r="F79" s="69"/>
      <c r="G79" s="29"/>
    </row>
    <row r="80" spans="2:7" ht="15" x14ac:dyDescent="0.2">
      <c r="B80" s="69"/>
      <c r="C80" s="69"/>
      <c r="D80" s="69"/>
      <c r="E80" s="69"/>
      <c r="F80" s="69"/>
      <c r="G80" s="29"/>
    </row>
    <row r="81" spans="2:7" ht="15.75" x14ac:dyDescent="0.2">
      <c r="B81" s="69"/>
      <c r="C81" s="69"/>
      <c r="D81" s="69"/>
      <c r="E81" s="69"/>
      <c r="F81" s="69"/>
      <c r="G81" s="70"/>
    </row>
    <row r="82" spans="2:7" ht="15.75" x14ac:dyDescent="0.2">
      <c r="B82" s="69"/>
      <c r="C82" s="69"/>
      <c r="D82" s="69"/>
      <c r="E82" s="69"/>
      <c r="F82" s="69"/>
      <c r="G82" s="27"/>
    </row>
    <row r="83" spans="2:7" ht="15" x14ac:dyDescent="0.2">
      <c r="B83" s="69"/>
      <c r="C83" s="69"/>
      <c r="D83" s="69"/>
      <c r="E83" s="69"/>
      <c r="F83" s="69"/>
      <c r="G83" s="29"/>
    </row>
    <row r="84" spans="2:7" ht="15.75" x14ac:dyDescent="0.2">
      <c r="B84" s="69"/>
      <c r="C84" s="69"/>
      <c r="D84" s="69"/>
      <c r="E84" s="69"/>
      <c r="F84" s="69"/>
      <c r="G84" s="27"/>
    </row>
    <row r="85" spans="2:7" ht="15" x14ac:dyDescent="0.2">
      <c r="B85" s="69"/>
      <c r="C85" s="69"/>
      <c r="D85" s="69"/>
      <c r="E85" s="69"/>
      <c r="F85" s="69"/>
      <c r="G85" s="29"/>
    </row>
    <row r="86" spans="2:7" ht="15" x14ac:dyDescent="0.2">
      <c r="D86" s="69"/>
      <c r="E86" s="69"/>
      <c r="F86" s="69"/>
      <c r="G86" s="29"/>
    </row>
    <row r="87" spans="2:7" ht="15" x14ac:dyDescent="0.2">
      <c r="D87" s="69"/>
      <c r="E87" s="69"/>
      <c r="F87" s="69"/>
      <c r="G87" s="29"/>
    </row>
    <row r="88" spans="2:7" x14ac:dyDescent="0.2">
      <c r="D88" s="69"/>
      <c r="E88" s="69"/>
      <c r="F88" s="69"/>
      <c r="G88" s="31"/>
    </row>
    <row r="89" spans="2:7" x14ac:dyDescent="0.2">
      <c r="D89" s="69"/>
      <c r="E89" s="69"/>
      <c r="F89" s="69"/>
      <c r="G89" s="31"/>
    </row>
    <row r="90" spans="2:7" ht="15.75" x14ac:dyDescent="0.2">
      <c r="D90" s="69"/>
      <c r="E90" s="69"/>
      <c r="F90" s="69"/>
      <c r="G90" s="32"/>
    </row>
    <row r="91" spans="2:7" x14ac:dyDescent="0.2">
      <c r="D91" s="69"/>
      <c r="E91" s="69"/>
      <c r="F91" s="69"/>
      <c r="G91" s="33"/>
    </row>
    <row r="92" spans="2:7" ht="15" x14ac:dyDescent="0.2">
      <c r="D92" s="69"/>
      <c r="E92" s="69"/>
      <c r="F92" s="69"/>
      <c r="G92" s="34"/>
    </row>
    <row r="93" spans="2:7" ht="15" x14ac:dyDescent="0.2">
      <c r="D93" s="69"/>
      <c r="E93" s="69"/>
      <c r="F93" s="69"/>
      <c r="G93" s="29"/>
    </row>
    <row r="94" spans="2:7" ht="15" x14ac:dyDescent="0.2">
      <c r="G94" s="29"/>
    </row>
    <row r="95" spans="2:7" ht="15" x14ac:dyDescent="0.2">
      <c r="G95" s="29"/>
    </row>
    <row r="96" spans="2:7" ht="15" x14ac:dyDescent="0.2">
      <c r="G96" s="29"/>
    </row>
    <row r="97" spans="7:7" ht="15" x14ac:dyDescent="0.2">
      <c r="G97" s="29"/>
    </row>
    <row r="98" spans="7:7" ht="15.75" x14ac:dyDescent="0.2">
      <c r="G98" s="27"/>
    </row>
    <row r="99" spans="7:7" ht="15" x14ac:dyDescent="0.2">
      <c r="G99" s="29"/>
    </row>
    <row r="100" spans="7:7" ht="15" x14ac:dyDescent="0.2">
      <c r="G100" s="29"/>
    </row>
    <row r="101" spans="7:7" ht="15" x14ac:dyDescent="0.2">
      <c r="G101" s="29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F62"/>
  <sheetViews>
    <sheetView showGridLines="0" topLeftCell="A31" workbookViewId="0">
      <selection activeCell="C47" sqref="C47"/>
    </sheetView>
  </sheetViews>
  <sheetFormatPr baseColWidth="10" defaultRowHeight="12.75" x14ac:dyDescent="0.2"/>
  <cols>
    <col min="1" max="1" width="4.7109375" style="17" customWidth="1"/>
    <col min="2" max="2" width="67.28515625" style="17" customWidth="1"/>
    <col min="3" max="3" width="41.85546875" style="17" customWidth="1"/>
    <col min="4" max="256" width="11.42578125" style="17"/>
    <col min="257" max="257" width="4" style="17" customWidth="1"/>
    <col min="258" max="258" width="67.28515625" style="17" customWidth="1"/>
    <col min="259" max="259" width="43.85546875" style="17" customWidth="1"/>
    <col min="260" max="512" width="11.42578125" style="17"/>
    <col min="513" max="513" width="4" style="17" customWidth="1"/>
    <col min="514" max="514" width="67.28515625" style="17" customWidth="1"/>
    <col min="515" max="515" width="43.85546875" style="17" customWidth="1"/>
    <col min="516" max="768" width="11.42578125" style="17"/>
    <col min="769" max="769" width="4" style="17" customWidth="1"/>
    <col min="770" max="770" width="67.28515625" style="17" customWidth="1"/>
    <col min="771" max="771" width="43.85546875" style="17" customWidth="1"/>
    <col min="772" max="1024" width="11.42578125" style="17"/>
    <col min="1025" max="1025" width="4" style="17" customWidth="1"/>
    <col min="1026" max="1026" width="67.28515625" style="17" customWidth="1"/>
    <col min="1027" max="1027" width="43.85546875" style="17" customWidth="1"/>
    <col min="1028" max="1280" width="11.42578125" style="17"/>
    <col min="1281" max="1281" width="4" style="17" customWidth="1"/>
    <col min="1282" max="1282" width="67.28515625" style="17" customWidth="1"/>
    <col min="1283" max="1283" width="43.85546875" style="17" customWidth="1"/>
    <col min="1284" max="1536" width="11.42578125" style="17"/>
    <col min="1537" max="1537" width="4" style="17" customWidth="1"/>
    <col min="1538" max="1538" width="67.28515625" style="17" customWidth="1"/>
    <col min="1539" max="1539" width="43.85546875" style="17" customWidth="1"/>
    <col min="1540" max="1792" width="11.42578125" style="17"/>
    <col min="1793" max="1793" width="4" style="17" customWidth="1"/>
    <col min="1794" max="1794" width="67.28515625" style="17" customWidth="1"/>
    <col min="1795" max="1795" width="43.85546875" style="17" customWidth="1"/>
    <col min="1796" max="2048" width="11.42578125" style="17"/>
    <col min="2049" max="2049" width="4" style="17" customWidth="1"/>
    <col min="2050" max="2050" width="67.28515625" style="17" customWidth="1"/>
    <col min="2051" max="2051" width="43.85546875" style="17" customWidth="1"/>
    <col min="2052" max="2304" width="11.42578125" style="17"/>
    <col min="2305" max="2305" width="4" style="17" customWidth="1"/>
    <col min="2306" max="2306" width="67.28515625" style="17" customWidth="1"/>
    <col min="2307" max="2307" width="43.85546875" style="17" customWidth="1"/>
    <col min="2308" max="2560" width="11.42578125" style="17"/>
    <col min="2561" max="2561" width="4" style="17" customWidth="1"/>
    <col min="2562" max="2562" width="67.28515625" style="17" customWidth="1"/>
    <col min="2563" max="2563" width="43.85546875" style="17" customWidth="1"/>
    <col min="2564" max="2816" width="11.42578125" style="17"/>
    <col min="2817" max="2817" width="4" style="17" customWidth="1"/>
    <col min="2818" max="2818" width="67.28515625" style="17" customWidth="1"/>
    <col min="2819" max="2819" width="43.85546875" style="17" customWidth="1"/>
    <col min="2820" max="3072" width="11.42578125" style="17"/>
    <col min="3073" max="3073" width="4" style="17" customWidth="1"/>
    <col min="3074" max="3074" width="67.28515625" style="17" customWidth="1"/>
    <col min="3075" max="3075" width="43.85546875" style="17" customWidth="1"/>
    <col min="3076" max="3328" width="11.42578125" style="17"/>
    <col min="3329" max="3329" width="4" style="17" customWidth="1"/>
    <col min="3330" max="3330" width="67.28515625" style="17" customWidth="1"/>
    <col min="3331" max="3331" width="43.85546875" style="17" customWidth="1"/>
    <col min="3332" max="3584" width="11.42578125" style="17"/>
    <col min="3585" max="3585" width="4" style="17" customWidth="1"/>
    <col min="3586" max="3586" width="67.28515625" style="17" customWidth="1"/>
    <col min="3587" max="3587" width="43.85546875" style="17" customWidth="1"/>
    <col min="3588" max="3840" width="11.42578125" style="17"/>
    <col min="3841" max="3841" width="4" style="17" customWidth="1"/>
    <col min="3842" max="3842" width="67.28515625" style="17" customWidth="1"/>
    <col min="3843" max="3843" width="43.85546875" style="17" customWidth="1"/>
    <col min="3844" max="4096" width="11.42578125" style="17"/>
    <col min="4097" max="4097" width="4" style="17" customWidth="1"/>
    <col min="4098" max="4098" width="67.28515625" style="17" customWidth="1"/>
    <col min="4099" max="4099" width="43.85546875" style="17" customWidth="1"/>
    <col min="4100" max="4352" width="11.42578125" style="17"/>
    <col min="4353" max="4353" width="4" style="17" customWidth="1"/>
    <col min="4354" max="4354" width="67.28515625" style="17" customWidth="1"/>
    <col min="4355" max="4355" width="43.85546875" style="17" customWidth="1"/>
    <col min="4356" max="4608" width="11.42578125" style="17"/>
    <col min="4609" max="4609" width="4" style="17" customWidth="1"/>
    <col min="4610" max="4610" width="67.28515625" style="17" customWidth="1"/>
    <col min="4611" max="4611" width="43.85546875" style="17" customWidth="1"/>
    <col min="4612" max="4864" width="11.42578125" style="17"/>
    <col min="4865" max="4865" width="4" style="17" customWidth="1"/>
    <col min="4866" max="4866" width="67.28515625" style="17" customWidth="1"/>
    <col min="4867" max="4867" width="43.85546875" style="17" customWidth="1"/>
    <col min="4868" max="5120" width="11.42578125" style="17"/>
    <col min="5121" max="5121" width="4" style="17" customWidth="1"/>
    <col min="5122" max="5122" width="67.28515625" style="17" customWidth="1"/>
    <col min="5123" max="5123" width="43.85546875" style="17" customWidth="1"/>
    <col min="5124" max="5376" width="11.42578125" style="17"/>
    <col min="5377" max="5377" width="4" style="17" customWidth="1"/>
    <col min="5378" max="5378" width="67.28515625" style="17" customWidth="1"/>
    <col min="5379" max="5379" width="43.85546875" style="17" customWidth="1"/>
    <col min="5380" max="5632" width="11.42578125" style="17"/>
    <col min="5633" max="5633" width="4" style="17" customWidth="1"/>
    <col min="5634" max="5634" width="67.28515625" style="17" customWidth="1"/>
    <col min="5635" max="5635" width="43.85546875" style="17" customWidth="1"/>
    <col min="5636" max="5888" width="11.42578125" style="17"/>
    <col min="5889" max="5889" width="4" style="17" customWidth="1"/>
    <col min="5890" max="5890" width="67.28515625" style="17" customWidth="1"/>
    <col min="5891" max="5891" width="43.85546875" style="17" customWidth="1"/>
    <col min="5892" max="6144" width="11.42578125" style="17"/>
    <col min="6145" max="6145" width="4" style="17" customWidth="1"/>
    <col min="6146" max="6146" width="67.28515625" style="17" customWidth="1"/>
    <col min="6147" max="6147" width="43.85546875" style="17" customWidth="1"/>
    <col min="6148" max="6400" width="11.42578125" style="17"/>
    <col min="6401" max="6401" width="4" style="17" customWidth="1"/>
    <col min="6402" max="6402" width="67.28515625" style="17" customWidth="1"/>
    <col min="6403" max="6403" width="43.85546875" style="17" customWidth="1"/>
    <col min="6404" max="6656" width="11.42578125" style="17"/>
    <col min="6657" max="6657" width="4" style="17" customWidth="1"/>
    <col min="6658" max="6658" width="67.28515625" style="17" customWidth="1"/>
    <col min="6659" max="6659" width="43.85546875" style="17" customWidth="1"/>
    <col min="6660" max="6912" width="11.42578125" style="17"/>
    <col min="6913" max="6913" width="4" style="17" customWidth="1"/>
    <col min="6914" max="6914" width="67.28515625" style="17" customWidth="1"/>
    <col min="6915" max="6915" width="43.85546875" style="17" customWidth="1"/>
    <col min="6916" max="7168" width="11.42578125" style="17"/>
    <col min="7169" max="7169" width="4" style="17" customWidth="1"/>
    <col min="7170" max="7170" width="67.28515625" style="17" customWidth="1"/>
    <col min="7171" max="7171" width="43.85546875" style="17" customWidth="1"/>
    <col min="7172" max="7424" width="11.42578125" style="17"/>
    <col min="7425" max="7425" width="4" style="17" customWidth="1"/>
    <col min="7426" max="7426" width="67.28515625" style="17" customWidth="1"/>
    <col min="7427" max="7427" width="43.85546875" style="17" customWidth="1"/>
    <col min="7428" max="7680" width="11.42578125" style="17"/>
    <col min="7681" max="7681" width="4" style="17" customWidth="1"/>
    <col min="7682" max="7682" width="67.28515625" style="17" customWidth="1"/>
    <col min="7683" max="7683" width="43.85546875" style="17" customWidth="1"/>
    <col min="7684" max="7936" width="11.42578125" style="17"/>
    <col min="7937" max="7937" width="4" style="17" customWidth="1"/>
    <col min="7938" max="7938" width="67.28515625" style="17" customWidth="1"/>
    <col min="7939" max="7939" width="43.85546875" style="17" customWidth="1"/>
    <col min="7940" max="8192" width="11.42578125" style="17"/>
    <col min="8193" max="8193" width="4" style="17" customWidth="1"/>
    <col min="8194" max="8194" width="67.28515625" style="17" customWidth="1"/>
    <col min="8195" max="8195" width="43.85546875" style="17" customWidth="1"/>
    <col min="8196" max="8448" width="11.42578125" style="17"/>
    <col min="8449" max="8449" width="4" style="17" customWidth="1"/>
    <col min="8450" max="8450" width="67.28515625" style="17" customWidth="1"/>
    <col min="8451" max="8451" width="43.85546875" style="17" customWidth="1"/>
    <col min="8452" max="8704" width="11.42578125" style="17"/>
    <col min="8705" max="8705" width="4" style="17" customWidth="1"/>
    <col min="8706" max="8706" width="67.28515625" style="17" customWidth="1"/>
    <col min="8707" max="8707" width="43.85546875" style="17" customWidth="1"/>
    <col min="8708" max="8960" width="11.42578125" style="17"/>
    <col min="8961" max="8961" width="4" style="17" customWidth="1"/>
    <col min="8962" max="8962" width="67.28515625" style="17" customWidth="1"/>
    <col min="8963" max="8963" width="43.85546875" style="17" customWidth="1"/>
    <col min="8964" max="9216" width="11.42578125" style="17"/>
    <col min="9217" max="9217" width="4" style="17" customWidth="1"/>
    <col min="9218" max="9218" width="67.28515625" style="17" customWidth="1"/>
    <col min="9219" max="9219" width="43.85546875" style="17" customWidth="1"/>
    <col min="9220" max="9472" width="11.42578125" style="17"/>
    <col min="9473" max="9473" width="4" style="17" customWidth="1"/>
    <col min="9474" max="9474" width="67.28515625" style="17" customWidth="1"/>
    <col min="9475" max="9475" width="43.85546875" style="17" customWidth="1"/>
    <col min="9476" max="9728" width="11.42578125" style="17"/>
    <col min="9729" max="9729" width="4" style="17" customWidth="1"/>
    <col min="9730" max="9730" width="67.28515625" style="17" customWidth="1"/>
    <col min="9731" max="9731" width="43.85546875" style="17" customWidth="1"/>
    <col min="9732" max="9984" width="11.42578125" style="17"/>
    <col min="9985" max="9985" width="4" style="17" customWidth="1"/>
    <col min="9986" max="9986" width="67.28515625" style="17" customWidth="1"/>
    <col min="9987" max="9987" width="43.85546875" style="17" customWidth="1"/>
    <col min="9988" max="10240" width="11.42578125" style="17"/>
    <col min="10241" max="10241" width="4" style="17" customWidth="1"/>
    <col min="10242" max="10242" width="67.28515625" style="17" customWidth="1"/>
    <col min="10243" max="10243" width="43.85546875" style="17" customWidth="1"/>
    <col min="10244" max="10496" width="11.42578125" style="17"/>
    <col min="10497" max="10497" width="4" style="17" customWidth="1"/>
    <col min="10498" max="10498" width="67.28515625" style="17" customWidth="1"/>
    <col min="10499" max="10499" width="43.85546875" style="17" customWidth="1"/>
    <col min="10500" max="10752" width="11.42578125" style="17"/>
    <col min="10753" max="10753" width="4" style="17" customWidth="1"/>
    <col min="10754" max="10754" width="67.28515625" style="17" customWidth="1"/>
    <col min="10755" max="10755" width="43.85546875" style="17" customWidth="1"/>
    <col min="10756" max="11008" width="11.42578125" style="17"/>
    <col min="11009" max="11009" width="4" style="17" customWidth="1"/>
    <col min="11010" max="11010" width="67.28515625" style="17" customWidth="1"/>
    <col min="11011" max="11011" width="43.85546875" style="17" customWidth="1"/>
    <col min="11012" max="11264" width="11.42578125" style="17"/>
    <col min="11265" max="11265" width="4" style="17" customWidth="1"/>
    <col min="11266" max="11266" width="67.28515625" style="17" customWidth="1"/>
    <col min="11267" max="11267" width="43.85546875" style="17" customWidth="1"/>
    <col min="11268" max="11520" width="11.42578125" style="17"/>
    <col min="11521" max="11521" width="4" style="17" customWidth="1"/>
    <col min="11522" max="11522" width="67.28515625" style="17" customWidth="1"/>
    <col min="11523" max="11523" width="43.85546875" style="17" customWidth="1"/>
    <col min="11524" max="11776" width="11.42578125" style="17"/>
    <col min="11777" max="11777" width="4" style="17" customWidth="1"/>
    <col min="11778" max="11778" width="67.28515625" style="17" customWidth="1"/>
    <col min="11779" max="11779" width="43.85546875" style="17" customWidth="1"/>
    <col min="11780" max="12032" width="11.42578125" style="17"/>
    <col min="12033" max="12033" width="4" style="17" customWidth="1"/>
    <col min="12034" max="12034" width="67.28515625" style="17" customWidth="1"/>
    <col min="12035" max="12035" width="43.85546875" style="17" customWidth="1"/>
    <col min="12036" max="12288" width="11.42578125" style="17"/>
    <col min="12289" max="12289" width="4" style="17" customWidth="1"/>
    <col min="12290" max="12290" width="67.28515625" style="17" customWidth="1"/>
    <col min="12291" max="12291" width="43.85546875" style="17" customWidth="1"/>
    <col min="12292" max="12544" width="11.42578125" style="17"/>
    <col min="12545" max="12545" width="4" style="17" customWidth="1"/>
    <col min="12546" max="12546" width="67.28515625" style="17" customWidth="1"/>
    <col min="12547" max="12547" width="43.85546875" style="17" customWidth="1"/>
    <col min="12548" max="12800" width="11.42578125" style="17"/>
    <col min="12801" max="12801" width="4" style="17" customWidth="1"/>
    <col min="12802" max="12802" width="67.28515625" style="17" customWidth="1"/>
    <col min="12803" max="12803" width="43.85546875" style="17" customWidth="1"/>
    <col min="12804" max="13056" width="11.42578125" style="17"/>
    <col min="13057" max="13057" width="4" style="17" customWidth="1"/>
    <col min="13058" max="13058" width="67.28515625" style="17" customWidth="1"/>
    <col min="13059" max="13059" width="43.85546875" style="17" customWidth="1"/>
    <col min="13060" max="13312" width="11.42578125" style="17"/>
    <col min="13313" max="13313" width="4" style="17" customWidth="1"/>
    <col min="13314" max="13314" width="67.28515625" style="17" customWidth="1"/>
    <col min="13315" max="13315" width="43.85546875" style="17" customWidth="1"/>
    <col min="13316" max="13568" width="11.42578125" style="17"/>
    <col min="13569" max="13569" width="4" style="17" customWidth="1"/>
    <col min="13570" max="13570" width="67.28515625" style="17" customWidth="1"/>
    <col min="13571" max="13571" width="43.85546875" style="17" customWidth="1"/>
    <col min="13572" max="13824" width="11.42578125" style="17"/>
    <col min="13825" max="13825" width="4" style="17" customWidth="1"/>
    <col min="13826" max="13826" width="67.28515625" style="17" customWidth="1"/>
    <col min="13827" max="13827" width="43.85546875" style="17" customWidth="1"/>
    <col min="13828" max="14080" width="11.42578125" style="17"/>
    <col min="14081" max="14081" width="4" style="17" customWidth="1"/>
    <col min="14082" max="14082" width="67.28515625" style="17" customWidth="1"/>
    <col min="14083" max="14083" width="43.85546875" style="17" customWidth="1"/>
    <col min="14084" max="14336" width="11.42578125" style="17"/>
    <col min="14337" max="14337" width="4" style="17" customWidth="1"/>
    <col min="14338" max="14338" width="67.28515625" style="17" customWidth="1"/>
    <col min="14339" max="14339" width="43.85546875" style="17" customWidth="1"/>
    <col min="14340" max="14592" width="11.42578125" style="17"/>
    <col min="14593" max="14593" width="4" style="17" customWidth="1"/>
    <col min="14594" max="14594" width="67.28515625" style="17" customWidth="1"/>
    <col min="14595" max="14595" width="43.85546875" style="17" customWidth="1"/>
    <col min="14596" max="14848" width="11.42578125" style="17"/>
    <col min="14849" max="14849" width="4" style="17" customWidth="1"/>
    <col min="14850" max="14850" width="67.28515625" style="17" customWidth="1"/>
    <col min="14851" max="14851" width="43.85546875" style="17" customWidth="1"/>
    <col min="14852" max="15104" width="11.42578125" style="17"/>
    <col min="15105" max="15105" width="4" style="17" customWidth="1"/>
    <col min="15106" max="15106" width="67.28515625" style="17" customWidth="1"/>
    <col min="15107" max="15107" width="43.85546875" style="17" customWidth="1"/>
    <col min="15108" max="15360" width="11.42578125" style="17"/>
    <col min="15361" max="15361" width="4" style="17" customWidth="1"/>
    <col min="15362" max="15362" width="67.28515625" style="17" customWidth="1"/>
    <col min="15363" max="15363" width="43.85546875" style="17" customWidth="1"/>
    <col min="15364" max="15616" width="11.42578125" style="17"/>
    <col min="15617" max="15617" width="4" style="17" customWidth="1"/>
    <col min="15618" max="15618" width="67.28515625" style="17" customWidth="1"/>
    <col min="15619" max="15619" width="43.85546875" style="17" customWidth="1"/>
    <col min="15620" max="15872" width="11.42578125" style="17"/>
    <col min="15873" max="15873" width="4" style="17" customWidth="1"/>
    <col min="15874" max="15874" width="67.28515625" style="17" customWidth="1"/>
    <col min="15875" max="15875" width="43.85546875" style="17" customWidth="1"/>
    <col min="15876" max="16128" width="11.42578125" style="17"/>
    <col min="16129" max="16129" width="4" style="17" customWidth="1"/>
    <col min="16130" max="16130" width="67.28515625" style="17" customWidth="1"/>
    <col min="16131" max="16131" width="43.85546875" style="17" customWidth="1"/>
    <col min="16132" max="16384" width="11.42578125" style="17"/>
  </cols>
  <sheetData>
    <row r="8" spans="2:3" ht="1.5" customHeight="1" x14ac:dyDescent="0.2"/>
    <row r="9" spans="2:3" ht="9" customHeight="1" thickBot="1" x14ac:dyDescent="0.25"/>
    <row r="10" spans="2:3" ht="33.75" customHeight="1" thickBot="1" x14ac:dyDescent="0.25">
      <c r="B10" s="260" t="s">
        <v>159</v>
      </c>
      <c r="C10" s="262"/>
    </row>
    <row r="11" spans="2:3" ht="3" customHeight="1" x14ac:dyDescent="0.2">
      <c r="B11" s="72"/>
      <c r="C11" s="73"/>
    </row>
    <row r="12" spans="2:3" ht="36" customHeight="1" x14ac:dyDescent="0.2">
      <c r="B12" s="93" t="s">
        <v>74</v>
      </c>
      <c r="C12" s="94" t="s">
        <v>75</v>
      </c>
    </row>
    <row r="13" spans="2:3" ht="27.95" customHeight="1" x14ac:dyDescent="0.2">
      <c r="B13" s="74" t="s">
        <v>76</v>
      </c>
      <c r="C13" s="75">
        <v>510</v>
      </c>
    </row>
    <row r="14" spans="2:3" ht="27.95" customHeight="1" x14ac:dyDescent="0.2">
      <c r="B14" s="74" t="s">
        <v>77</v>
      </c>
      <c r="C14" s="75">
        <v>451</v>
      </c>
    </row>
    <row r="15" spans="2:3" ht="27.95" customHeight="1" x14ac:dyDescent="0.2">
      <c r="B15" s="74" t="s">
        <v>78</v>
      </c>
      <c r="C15" s="75">
        <v>458</v>
      </c>
    </row>
    <row r="16" spans="2:3" ht="27.95" customHeight="1" x14ac:dyDescent="0.2">
      <c r="B16" s="74" t="s">
        <v>79</v>
      </c>
      <c r="C16" s="75">
        <v>1</v>
      </c>
    </row>
    <row r="17" spans="2:3" ht="27.95" customHeight="1" x14ac:dyDescent="0.2">
      <c r="B17" s="74" t="s">
        <v>80</v>
      </c>
      <c r="C17" s="75">
        <v>161</v>
      </c>
    </row>
    <row r="18" spans="2:3" ht="27.95" customHeight="1" thickBot="1" x14ac:dyDescent="0.25">
      <c r="B18" s="76" t="s">
        <v>81</v>
      </c>
      <c r="C18" s="77">
        <v>59</v>
      </c>
    </row>
    <row r="19" spans="2:3" ht="4.5" customHeight="1" thickBot="1" x14ac:dyDescent="0.25">
      <c r="B19" s="78"/>
      <c r="C19" s="79"/>
    </row>
    <row r="20" spans="2:3" ht="33.75" customHeight="1" thickBot="1" x14ac:dyDescent="0.25">
      <c r="B20" s="248" t="s">
        <v>96</v>
      </c>
      <c r="C20" s="247" t="s">
        <v>160</v>
      </c>
    </row>
    <row r="21" spans="2:3" ht="3.75" customHeight="1" thickBot="1" x14ac:dyDescent="0.25">
      <c r="B21" s="80"/>
      <c r="C21" s="81"/>
    </row>
    <row r="22" spans="2:3" ht="27.95" customHeight="1" x14ac:dyDescent="0.2">
      <c r="B22" s="82" t="s">
        <v>82</v>
      </c>
      <c r="C22" s="83"/>
    </row>
    <row r="23" spans="2:3" ht="27.95" customHeight="1" x14ac:dyDescent="0.2">
      <c r="B23" s="74" t="s">
        <v>83</v>
      </c>
      <c r="C23" s="84">
        <v>619</v>
      </c>
    </row>
    <row r="24" spans="2:3" ht="27.95" customHeight="1" x14ac:dyDescent="0.2">
      <c r="B24" s="74" t="s">
        <v>84</v>
      </c>
      <c r="C24" s="84"/>
    </row>
    <row r="25" spans="2:3" ht="27.95" customHeight="1" x14ac:dyDescent="0.2">
      <c r="B25" s="96" t="s">
        <v>85</v>
      </c>
      <c r="C25" s="98">
        <v>53</v>
      </c>
    </row>
    <row r="26" spans="2:3" ht="27.95" customHeight="1" x14ac:dyDescent="0.2">
      <c r="B26" s="97" t="s">
        <v>86</v>
      </c>
      <c r="C26" s="99"/>
    </row>
    <row r="27" spans="2:3" ht="27.95" customHeight="1" x14ac:dyDescent="0.2">
      <c r="B27" s="97" t="s">
        <v>87</v>
      </c>
      <c r="C27" s="99">
        <v>3</v>
      </c>
    </row>
    <row r="28" spans="2:3" ht="27.95" customHeight="1" x14ac:dyDescent="0.2">
      <c r="B28" s="97" t="s">
        <v>88</v>
      </c>
      <c r="C28" s="99">
        <v>2</v>
      </c>
    </row>
    <row r="29" spans="2:3" ht="27.95" customHeight="1" x14ac:dyDescent="0.2">
      <c r="B29" s="97" t="s">
        <v>89</v>
      </c>
      <c r="C29" s="99"/>
    </row>
    <row r="30" spans="2:3" ht="32.25" customHeight="1" x14ac:dyDescent="0.2">
      <c r="B30" s="97" t="s">
        <v>90</v>
      </c>
      <c r="C30" s="99"/>
    </row>
    <row r="31" spans="2:3" ht="10.5" customHeight="1" thickBot="1" x14ac:dyDescent="0.25">
      <c r="B31" s="100"/>
      <c r="C31" s="101"/>
    </row>
    <row r="32" spans="2:3" ht="11.25" customHeight="1" thickBot="1" x14ac:dyDescent="0.25">
      <c r="B32" s="85"/>
      <c r="C32" s="29"/>
    </row>
    <row r="33" spans="2:6" ht="48" customHeight="1" thickBot="1" x14ac:dyDescent="0.25">
      <c r="B33" s="86" t="s">
        <v>107</v>
      </c>
      <c r="C33" s="87">
        <f>SUM(C23:C30)</f>
        <v>677</v>
      </c>
      <c r="D33" s="188"/>
      <c r="E33" s="188"/>
      <c r="F33" s="188"/>
    </row>
    <row r="34" spans="2:6" ht="11.25" customHeight="1" thickBot="1" x14ac:dyDescent="0.25">
      <c r="B34" s="88"/>
      <c r="C34" s="89"/>
    </row>
    <row r="35" spans="2:6" ht="30" customHeight="1" thickBot="1" x14ac:dyDescent="0.25">
      <c r="B35" s="249" t="s">
        <v>95</v>
      </c>
      <c r="C35" s="250"/>
    </row>
    <row r="36" spans="2:6" ht="10.5" customHeight="1" thickBot="1" x14ac:dyDescent="0.25">
      <c r="B36" s="90"/>
      <c r="C36" s="81"/>
    </row>
    <row r="37" spans="2:6" ht="27.95" customHeight="1" x14ac:dyDescent="0.2">
      <c r="B37" s="82" t="s">
        <v>91</v>
      </c>
      <c r="C37" s="91"/>
    </row>
    <row r="38" spans="2:6" ht="25.5" customHeight="1" x14ac:dyDescent="0.2">
      <c r="B38" s="74" t="s">
        <v>92</v>
      </c>
      <c r="C38" s="75">
        <v>130</v>
      </c>
    </row>
    <row r="39" spans="2:6" ht="24.75" customHeight="1" x14ac:dyDescent="0.2">
      <c r="B39" s="74" t="s">
        <v>93</v>
      </c>
      <c r="C39" s="75">
        <v>170</v>
      </c>
    </row>
    <row r="40" spans="2:6" ht="24" customHeight="1" thickBot="1" x14ac:dyDescent="0.25">
      <c r="B40" s="76" t="s">
        <v>94</v>
      </c>
      <c r="C40" s="77">
        <v>30</v>
      </c>
    </row>
    <row r="41" spans="2:6" ht="10.5" customHeight="1" thickBot="1" x14ac:dyDescent="0.25">
      <c r="B41" s="85"/>
      <c r="C41" s="29"/>
    </row>
    <row r="42" spans="2:6" ht="27.95" customHeight="1" x14ac:dyDescent="0.2">
      <c r="B42" s="47" t="s">
        <v>5</v>
      </c>
      <c r="C42" s="92">
        <f>SUM(C38:C41)</f>
        <v>330</v>
      </c>
    </row>
    <row r="43" spans="2:6" ht="27.95" customHeight="1" x14ac:dyDescent="0.2">
      <c r="B43" s="22"/>
      <c r="C43" s="23"/>
    </row>
    <row r="44" spans="2:6" ht="27.95" customHeight="1" x14ac:dyDescent="0.2">
      <c r="B44" s="25"/>
      <c r="C44" s="24"/>
    </row>
    <row r="45" spans="2:6" ht="27.95" customHeight="1" x14ac:dyDescent="0.2">
      <c r="B45" s="26"/>
      <c r="C45" s="26"/>
    </row>
    <row r="46" spans="2:6" ht="30.95" customHeight="1" x14ac:dyDescent="0.2">
      <c r="B46" s="28"/>
      <c r="C46" s="29"/>
    </row>
    <row r="47" spans="2:6" ht="30.95" customHeight="1" x14ac:dyDescent="0.2">
      <c r="B47" s="28"/>
      <c r="C47" s="29"/>
    </row>
    <row r="48" spans="2:6" ht="30.95" customHeight="1" x14ac:dyDescent="0.2">
      <c r="B48" s="30"/>
      <c r="C48" s="29"/>
    </row>
    <row r="49" spans="2:3" ht="30.95" customHeight="1" x14ac:dyDescent="0.2">
      <c r="B49" s="31"/>
      <c r="C49" s="31"/>
    </row>
    <row r="50" spans="2:3" ht="30.95" customHeight="1" x14ac:dyDescent="0.2">
      <c r="B50" s="31"/>
      <c r="C50" s="31"/>
    </row>
    <row r="51" spans="2:3" ht="30.95" customHeight="1" x14ac:dyDescent="0.2">
      <c r="B51" s="32"/>
      <c r="C51" s="32"/>
    </row>
    <row r="52" spans="2:3" ht="30.95" customHeight="1" x14ac:dyDescent="0.2">
      <c r="B52" s="33"/>
      <c r="C52" s="33"/>
    </row>
    <row r="53" spans="2:3" ht="30.95" customHeight="1" x14ac:dyDescent="0.2">
      <c r="B53" s="34"/>
      <c r="C53" s="34"/>
    </row>
    <row r="54" spans="2:3" ht="30.95" customHeight="1" x14ac:dyDescent="0.2">
      <c r="B54" s="28"/>
      <c r="C54" s="29"/>
    </row>
    <row r="55" spans="2:3" ht="30.95" customHeight="1" x14ac:dyDescent="0.2">
      <c r="B55" s="28"/>
      <c r="C55" s="29"/>
    </row>
    <row r="56" spans="2:3" ht="30.95" customHeight="1" x14ac:dyDescent="0.2">
      <c r="B56" s="28"/>
      <c r="C56" s="29"/>
    </row>
    <row r="57" spans="2:3" ht="30.95" customHeight="1" x14ac:dyDescent="0.2">
      <c r="B57" s="28"/>
      <c r="C57" s="29"/>
    </row>
    <row r="58" spans="2:3" ht="30.95" customHeight="1" x14ac:dyDescent="0.2">
      <c r="B58" s="28"/>
      <c r="C58" s="29"/>
    </row>
    <row r="59" spans="2:3" ht="30.95" customHeight="1" x14ac:dyDescent="0.2">
      <c r="B59" s="35"/>
      <c r="C59" s="27"/>
    </row>
    <row r="60" spans="2:3" ht="30.95" customHeight="1" x14ac:dyDescent="0.2">
      <c r="B60" s="28"/>
      <c r="C60" s="29"/>
    </row>
    <row r="61" spans="2:3" ht="30.95" customHeight="1" x14ac:dyDescent="0.2">
      <c r="B61" s="28"/>
      <c r="C61" s="29"/>
    </row>
    <row r="62" spans="2:3" ht="30.95" customHeight="1" x14ac:dyDescent="0.2">
      <c r="B62" s="30"/>
      <c r="C62" s="29"/>
    </row>
  </sheetData>
  <mergeCells count="1">
    <mergeCell ref="B10:C10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28"/>
  <sheetViews>
    <sheetView showGridLines="0" view="pageLayout" topLeftCell="A7" zoomScale="75" zoomScaleNormal="50" zoomScaleSheetLayoutView="75" zoomScalePageLayoutView="75" workbookViewId="0">
      <selection activeCell="E31" sqref="E31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 x14ac:dyDescent="0.25">
      <c r="B9" s="255" t="s">
        <v>161</v>
      </c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124"/>
    </row>
    <row r="11" spans="2:16" x14ac:dyDescent="0.2">
      <c r="B11" s="5"/>
      <c r="C11" s="5"/>
    </row>
    <row r="12" spans="2:16" ht="36" customHeight="1" x14ac:dyDescent="0.2">
      <c r="B12" s="238" t="s">
        <v>0</v>
      </c>
      <c r="C12" s="239" t="s">
        <v>129</v>
      </c>
      <c r="E12" s="147">
        <v>100</v>
      </c>
    </row>
    <row r="13" spans="2:16" ht="36" customHeight="1" x14ac:dyDescent="0.2">
      <c r="B13" s="240" t="s">
        <v>162</v>
      </c>
      <c r="C13" s="241">
        <v>301</v>
      </c>
    </row>
    <row r="14" spans="2:16" ht="30.95" customHeight="1" x14ac:dyDescent="0.2">
      <c r="B14" s="242" t="s">
        <v>149</v>
      </c>
      <c r="C14" s="243">
        <v>302</v>
      </c>
    </row>
    <row r="15" spans="2:16" ht="12.75" customHeight="1" thickBot="1" x14ac:dyDescent="0.25">
      <c r="B15" s="203"/>
      <c r="C15" s="241"/>
      <c r="D15" s="7"/>
    </row>
    <row r="16" spans="2:16" ht="39.75" customHeight="1" thickTop="1" x14ac:dyDescent="0.2">
      <c r="B16" s="244" t="s">
        <v>22</v>
      </c>
      <c r="C16" s="246">
        <f>(C14*E12/C13)-100</f>
        <v>0.33222591362125797</v>
      </c>
    </row>
    <row r="17" spans="2:3" x14ac:dyDescent="0.2">
      <c r="B17" s="245"/>
      <c r="C17" s="245"/>
    </row>
    <row r="25" spans="2:3" ht="3.75" customHeight="1" thickBot="1" x14ac:dyDescent="0.25"/>
    <row r="26" spans="2:3" ht="24.75" customHeight="1" x14ac:dyDescent="0.2">
      <c r="B26" s="140" t="s">
        <v>111</v>
      </c>
      <c r="C26" s="144">
        <v>301</v>
      </c>
    </row>
    <row r="27" spans="2:3" ht="30" customHeight="1" thickBot="1" x14ac:dyDescent="0.25">
      <c r="B27" s="141" t="s">
        <v>145</v>
      </c>
      <c r="C27" s="145">
        <v>0</v>
      </c>
    </row>
    <row r="28" spans="2:3" ht="20.25" customHeight="1" x14ac:dyDescent="0.2">
      <c r="C28" s="9">
        <f>SUM(C26:C27)</f>
        <v>301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2015 </vt:lpstr>
      <vt:lpstr>CONSIG. M.P.</vt:lpstr>
      <vt:lpstr>DETENIDOS</vt:lpstr>
      <vt:lpstr>SALIDAS DIF.  MULTA</vt:lpstr>
      <vt:lpstr>CRUCEROS MAY  INCIDENCIA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2021-01-13T00:44:39Z</cp:lastPrinted>
  <dcterms:created xsi:type="dcterms:W3CDTF">2014-01-30T18:25:03Z</dcterms:created>
  <dcterms:modified xsi:type="dcterms:W3CDTF">2021-07-13T00:06:16Z</dcterms:modified>
</cp:coreProperties>
</file>